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6605" windowHeight="9435" tabRatio="591" activeTab="1"/>
  </bookViews>
  <sheets>
    <sheet name="quantitative" sheetId="4" r:id="rId1"/>
    <sheet name="qualitative" sheetId="3" r:id="rId2"/>
  </sheets>
  <calcPr calcId="145621"/>
</workbook>
</file>

<file path=xl/calcChain.xml><?xml version="1.0" encoding="utf-8"?>
<calcChain xmlns="http://schemas.openxmlformats.org/spreadsheetml/2006/main">
  <c r="G82" i="3" l="1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F82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" i="3"/>
  <c r="F163" i="4"/>
  <c r="CP9" i="4"/>
  <c r="CQ9" i="4"/>
  <c r="CP10" i="4"/>
  <c r="CQ10" i="4"/>
  <c r="CP11" i="4"/>
  <c r="CQ11" i="4"/>
  <c r="CP12" i="4"/>
  <c r="CQ12" i="4"/>
  <c r="CP13" i="4"/>
  <c r="CQ13" i="4"/>
  <c r="CP14" i="4"/>
  <c r="CQ14" i="4"/>
  <c r="CP15" i="4"/>
  <c r="CQ15" i="4"/>
  <c r="CP16" i="4"/>
  <c r="CQ16" i="4"/>
  <c r="CP17" i="4"/>
  <c r="CQ17" i="4"/>
  <c r="CP18" i="4"/>
  <c r="CQ18" i="4"/>
  <c r="CP19" i="4"/>
  <c r="CQ19" i="4"/>
  <c r="CP20" i="4"/>
  <c r="CQ20" i="4"/>
  <c r="CP21" i="4"/>
  <c r="CQ21" i="4"/>
  <c r="CP22" i="4"/>
  <c r="CQ22" i="4"/>
  <c r="CP23" i="4"/>
  <c r="CQ23" i="4"/>
  <c r="CP24" i="4"/>
  <c r="CQ24" i="4"/>
  <c r="CP25" i="4"/>
  <c r="CQ25" i="4"/>
  <c r="CP26" i="4"/>
  <c r="CQ26" i="4"/>
  <c r="CP27" i="4"/>
  <c r="CQ27" i="4"/>
  <c r="CP28" i="4"/>
  <c r="CQ28" i="4"/>
  <c r="CP29" i="4"/>
  <c r="CQ29" i="4"/>
  <c r="CP30" i="4"/>
  <c r="CQ30" i="4"/>
  <c r="CP31" i="4"/>
  <c r="CQ31" i="4"/>
  <c r="CP32" i="4"/>
  <c r="CQ32" i="4"/>
  <c r="CP33" i="4"/>
  <c r="CQ33" i="4"/>
  <c r="CP34" i="4"/>
  <c r="CQ34" i="4"/>
  <c r="CP35" i="4"/>
  <c r="CQ35" i="4"/>
  <c r="CP36" i="4"/>
  <c r="CQ36" i="4"/>
  <c r="CP37" i="4"/>
  <c r="CQ37" i="4"/>
  <c r="CP38" i="4"/>
  <c r="CQ38" i="4"/>
  <c r="CP39" i="4"/>
  <c r="CQ39" i="4"/>
  <c r="CP40" i="4"/>
  <c r="CQ40" i="4"/>
  <c r="CP41" i="4"/>
  <c r="CQ41" i="4"/>
  <c r="CP42" i="4"/>
  <c r="CQ42" i="4"/>
  <c r="CP43" i="4"/>
  <c r="CQ43" i="4"/>
  <c r="CP44" i="4"/>
  <c r="CQ44" i="4"/>
  <c r="CP45" i="4"/>
  <c r="CQ45" i="4"/>
  <c r="CP46" i="4"/>
  <c r="CQ46" i="4"/>
  <c r="CP47" i="4"/>
  <c r="CQ47" i="4"/>
  <c r="CP48" i="4"/>
  <c r="CQ48" i="4"/>
  <c r="CP49" i="4"/>
  <c r="CQ49" i="4"/>
  <c r="CP50" i="4"/>
  <c r="CQ50" i="4"/>
  <c r="CP51" i="4"/>
  <c r="CQ51" i="4"/>
  <c r="CP52" i="4"/>
  <c r="CQ52" i="4"/>
  <c r="CP53" i="4"/>
  <c r="CQ53" i="4"/>
  <c r="CP54" i="4"/>
  <c r="CQ54" i="4"/>
  <c r="CP55" i="4"/>
  <c r="CQ55" i="4"/>
  <c r="CP56" i="4"/>
  <c r="CQ56" i="4"/>
  <c r="CP57" i="4"/>
  <c r="CQ57" i="4"/>
  <c r="CP58" i="4"/>
  <c r="CQ58" i="4"/>
  <c r="CP59" i="4"/>
  <c r="CQ59" i="4"/>
  <c r="CP60" i="4"/>
  <c r="CQ60" i="4"/>
  <c r="CP61" i="4"/>
  <c r="CQ61" i="4"/>
  <c r="CP62" i="4"/>
  <c r="CQ62" i="4"/>
  <c r="CP63" i="4"/>
  <c r="CQ63" i="4"/>
  <c r="CP64" i="4"/>
  <c r="CQ64" i="4"/>
  <c r="CP65" i="4"/>
  <c r="CQ65" i="4"/>
  <c r="CP66" i="4"/>
  <c r="CQ66" i="4"/>
  <c r="CP67" i="4"/>
  <c r="CQ67" i="4"/>
  <c r="CP68" i="4"/>
  <c r="CQ68" i="4"/>
  <c r="CP69" i="4"/>
  <c r="CQ69" i="4"/>
  <c r="CP70" i="4"/>
  <c r="CQ70" i="4"/>
  <c r="CP71" i="4"/>
  <c r="CQ71" i="4"/>
  <c r="CP72" i="4"/>
  <c r="CQ72" i="4"/>
  <c r="CP73" i="4"/>
  <c r="CQ73" i="4"/>
  <c r="CP74" i="4"/>
  <c r="CQ74" i="4"/>
  <c r="CP75" i="4"/>
  <c r="CQ75" i="4"/>
  <c r="CP76" i="4"/>
  <c r="CQ76" i="4"/>
  <c r="CP77" i="4"/>
  <c r="CQ77" i="4"/>
  <c r="CP78" i="4"/>
  <c r="CQ78" i="4"/>
  <c r="CP79" i="4"/>
  <c r="CQ79" i="4"/>
  <c r="CP80" i="4"/>
  <c r="CQ80" i="4"/>
  <c r="CP81" i="4"/>
  <c r="CQ81" i="4"/>
  <c r="CP82" i="4"/>
  <c r="CQ82" i="4"/>
  <c r="CP83" i="4"/>
  <c r="CQ83" i="4"/>
  <c r="CP84" i="4"/>
  <c r="CQ84" i="4"/>
  <c r="CP85" i="4"/>
  <c r="CQ85" i="4"/>
  <c r="CP86" i="4"/>
  <c r="CQ86" i="4"/>
  <c r="CP87" i="4"/>
  <c r="CQ87" i="4"/>
  <c r="CP88" i="4"/>
  <c r="CQ88" i="4"/>
  <c r="CP89" i="4"/>
  <c r="CQ89" i="4"/>
  <c r="CP90" i="4"/>
  <c r="CQ90" i="4"/>
  <c r="CP91" i="4"/>
  <c r="CQ91" i="4"/>
  <c r="CP92" i="4"/>
  <c r="CQ92" i="4"/>
  <c r="CP93" i="4"/>
  <c r="CQ93" i="4"/>
  <c r="CP94" i="4"/>
  <c r="CQ94" i="4"/>
  <c r="CP95" i="4"/>
  <c r="CQ95" i="4"/>
  <c r="CP96" i="4"/>
  <c r="CQ96" i="4"/>
  <c r="CP97" i="4"/>
  <c r="CQ97" i="4"/>
  <c r="CP98" i="4"/>
  <c r="CQ98" i="4"/>
  <c r="CP99" i="4"/>
  <c r="CQ99" i="4"/>
  <c r="CP100" i="4"/>
  <c r="CQ100" i="4"/>
  <c r="CP101" i="4"/>
  <c r="CQ101" i="4"/>
  <c r="CP102" i="4"/>
  <c r="CQ102" i="4"/>
  <c r="CP103" i="4"/>
  <c r="CQ103" i="4"/>
  <c r="CP104" i="4"/>
  <c r="CQ104" i="4"/>
  <c r="CP105" i="4"/>
  <c r="CQ105" i="4"/>
  <c r="CP106" i="4"/>
  <c r="CQ106" i="4"/>
  <c r="CP107" i="4"/>
  <c r="CQ107" i="4"/>
  <c r="CP108" i="4"/>
  <c r="CQ108" i="4"/>
  <c r="CP109" i="4"/>
  <c r="CQ109" i="4"/>
  <c r="CP110" i="4"/>
  <c r="CQ110" i="4"/>
  <c r="CP111" i="4"/>
  <c r="CQ111" i="4"/>
  <c r="CP112" i="4"/>
  <c r="CQ112" i="4"/>
  <c r="CP113" i="4"/>
  <c r="CQ113" i="4"/>
  <c r="CP114" i="4"/>
  <c r="CQ114" i="4"/>
  <c r="CP115" i="4"/>
  <c r="CQ115" i="4"/>
  <c r="CP116" i="4"/>
  <c r="CQ116" i="4"/>
  <c r="CP117" i="4"/>
  <c r="CQ117" i="4"/>
  <c r="CP118" i="4"/>
  <c r="CQ118" i="4"/>
  <c r="CP119" i="4"/>
  <c r="CQ119" i="4"/>
  <c r="CP120" i="4"/>
  <c r="CQ120" i="4"/>
  <c r="CP121" i="4"/>
  <c r="CQ121" i="4"/>
  <c r="CP122" i="4"/>
  <c r="CQ122" i="4"/>
  <c r="CP123" i="4"/>
  <c r="CQ123" i="4"/>
  <c r="CP124" i="4"/>
  <c r="CQ124" i="4"/>
  <c r="CP125" i="4"/>
  <c r="CQ125" i="4"/>
  <c r="CP126" i="4"/>
  <c r="CQ126" i="4"/>
  <c r="CP127" i="4"/>
  <c r="CQ127" i="4"/>
  <c r="CP128" i="4"/>
  <c r="CQ128" i="4"/>
  <c r="CP129" i="4"/>
  <c r="CQ129" i="4"/>
  <c r="CP130" i="4"/>
  <c r="CQ130" i="4"/>
  <c r="CP131" i="4"/>
  <c r="CQ131" i="4"/>
  <c r="CP132" i="4"/>
  <c r="CQ132" i="4"/>
  <c r="CP133" i="4"/>
  <c r="CQ133" i="4"/>
  <c r="CP134" i="4"/>
  <c r="CQ134" i="4"/>
  <c r="CP135" i="4"/>
  <c r="CQ135" i="4"/>
  <c r="CP136" i="4"/>
  <c r="CQ136" i="4"/>
  <c r="CP137" i="4"/>
  <c r="CQ137" i="4"/>
  <c r="CP138" i="4"/>
  <c r="CQ138" i="4"/>
  <c r="CP139" i="4"/>
  <c r="CQ139" i="4"/>
  <c r="CP140" i="4"/>
  <c r="CQ140" i="4"/>
  <c r="CP141" i="4"/>
  <c r="CQ141" i="4"/>
  <c r="CP142" i="4"/>
  <c r="CQ142" i="4"/>
  <c r="CP143" i="4"/>
  <c r="CQ143" i="4"/>
  <c r="CP144" i="4"/>
  <c r="CQ144" i="4"/>
  <c r="CP145" i="4"/>
  <c r="CQ145" i="4"/>
  <c r="CP146" i="4"/>
  <c r="CQ146" i="4"/>
  <c r="CP147" i="4"/>
  <c r="CQ147" i="4"/>
  <c r="CP148" i="4"/>
  <c r="CQ148" i="4"/>
  <c r="CP149" i="4"/>
  <c r="CQ149" i="4"/>
  <c r="CP150" i="4"/>
  <c r="CQ150" i="4"/>
  <c r="CP151" i="4"/>
  <c r="CQ151" i="4"/>
  <c r="CP152" i="4"/>
  <c r="CQ152" i="4"/>
  <c r="CP153" i="4"/>
  <c r="CQ153" i="4"/>
  <c r="CP154" i="4"/>
  <c r="CQ154" i="4"/>
  <c r="CP155" i="4"/>
  <c r="CQ155" i="4"/>
  <c r="CP156" i="4"/>
  <c r="CQ156" i="4"/>
  <c r="CP157" i="4"/>
  <c r="CQ157" i="4"/>
  <c r="CP158" i="4"/>
  <c r="CQ158" i="4"/>
  <c r="CP159" i="4"/>
  <c r="CQ159" i="4"/>
  <c r="CP160" i="4"/>
  <c r="CQ160" i="4"/>
  <c r="CP161" i="4"/>
  <c r="CQ161" i="4"/>
  <c r="CQ8" i="4"/>
  <c r="CP8" i="4"/>
  <c r="CS47" i="4"/>
  <c r="CR9" i="4"/>
  <c r="CS9" i="4"/>
  <c r="CR10" i="4"/>
  <c r="CS10" i="4"/>
  <c r="CR11" i="4"/>
  <c r="CS11" i="4"/>
  <c r="CR12" i="4"/>
  <c r="CS12" i="4"/>
  <c r="CR13" i="4"/>
  <c r="CS13" i="4"/>
  <c r="CR14" i="4"/>
  <c r="CS14" i="4"/>
  <c r="CR15" i="4"/>
  <c r="CS15" i="4"/>
  <c r="CR16" i="4"/>
  <c r="CS16" i="4"/>
  <c r="CR17" i="4"/>
  <c r="CS17" i="4"/>
  <c r="CR18" i="4"/>
  <c r="CS18" i="4"/>
  <c r="CR19" i="4"/>
  <c r="CS19" i="4"/>
  <c r="CR20" i="4"/>
  <c r="CS20" i="4"/>
  <c r="CR21" i="4"/>
  <c r="CS21" i="4"/>
  <c r="CR22" i="4"/>
  <c r="CS22" i="4"/>
  <c r="CR23" i="4"/>
  <c r="CS23" i="4"/>
  <c r="CR24" i="4"/>
  <c r="CS24" i="4"/>
  <c r="CR25" i="4"/>
  <c r="CS25" i="4"/>
  <c r="CR26" i="4"/>
  <c r="CS26" i="4"/>
  <c r="CR27" i="4"/>
  <c r="CS27" i="4"/>
  <c r="CR28" i="4"/>
  <c r="CS28" i="4"/>
  <c r="CR29" i="4"/>
  <c r="CS29" i="4"/>
  <c r="CR30" i="4"/>
  <c r="CS30" i="4"/>
  <c r="CR31" i="4"/>
  <c r="CS31" i="4"/>
  <c r="CR32" i="4"/>
  <c r="CS32" i="4"/>
  <c r="CR33" i="4"/>
  <c r="CS33" i="4"/>
  <c r="CR34" i="4"/>
  <c r="CS34" i="4"/>
  <c r="CR35" i="4"/>
  <c r="CS35" i="4"/>
  <c r="CR36" i="4"/>
  <c r="CS36" i="4"/>
  <c r="CR37" i="4"/>
  <c r="CS37" i="4"/>
  <c r="CR38" i="4"/>
  <c r="CS38" i="4"/>
  <c r="CR39" i="4"/>
  <c r="CS39" i="4"/>
  <c r="CR40" i="4"/>
  <c r="CS40" i="4"/>
  <c r="CR41" i="4"/>
  <c r="CS41" i="4"/>
  <c r="CR42" i="4"/>
  <c r="CS42" i="4"/>
  <c r="CR43" i="4"/>
  <c r="CS43" i="4"/>
  <c r="CR44" i="4"/>
  <c r="CS44" i="4"/>
  <c r="CR45" i="4"/>
  <c r="CS45" i="4"/>
  <c r="CR46" i="4"/>
  <c r="CS46" i="4"/>
  <c r="CR47" i="4"/>
  <c r="CR48" i="4"/>
  <c r="CS48" i="4"/>
  <c r="CR49" i="4"/>
  <c r="CS49" i="4"/>
  <c r="CR50" i="4"/>
  <c r="CS50" i="4"/>
  <c r="CR51" i="4"/>
  <c r="CS51" i="4"/>
  <c r="CR52" i="4"/>
  <c r="CS52" i="4"/>
  <c r="CR53" i="4"/>
  <c r="CS53" i="4"/>
  <c r="CR54" i="4"/>
  <c r="CS54" i="4"/>
  <c r="CR55" i="4"/>
  <c r="CS55" i="4"/>
  <c r="CR56" i="4"/>
  <c r="CS56" i="4"/>
  <c r="CR57" i="4"/>
  <c r="CS57" i="4"/>
  <c r="CR58" i="4"/>
  <c r="CS58" i="4"/>
  <c r="CR59" i="4"/>
  <c r="CS59" i="4"/>
  <c r="CR60" i="4"/>
  <c r="CS60" i="4"/>
  <c r="CR61" i="4"/>
  <c r="CS61" i="4"/>
  <c r="CR62" i="4"/>
  <c r="CS62" i="4"/>
  <c r="CR63" i="4"/>
  <c r="CS63" i="4"/>
  <c r="CR64" i="4"/>
  <c r="CS64" i="4"/>
  <c r="CR65" i="4"/>
  <c r="CS65" i="4"/>
  <c r="CR66" i="4"/>
  <c r="CS66" i="4"/>
  <c r="CR67" i="4"/>
  <c r="CS67" i="4"/>
  <c r="CR68" i="4"/>
  <c r="CS68" i="4"/>
  <c r="CR69" i="4"/>
  <c r="CS69" i="4"/>
  <c r="CR70" i="4"/>
  <c r="CS70" i="4"/>
  <c r="CR71" i="4"/>
  <c r="CS71" i="4"/>
  <c r="CR72" i="4"/>
  <c r="CS72" i="4"/>
  <c r="CR73" i="4"/>
  <c r="CS73" i="4"/>
  <c r="CR74" i="4"/>
  <c r="CS74" i="4"/>
  <c r="CR75" i="4"/>
  <c r="CS75" i="4"/>
  <c r="CR76" i="4"/>
  <c r="CS76" i="4"/>
  <c r="CR77" i="4"/>
  <c r="CS77" i="4"/>
  <c r="CR78" i="4"/>
  <c r="CS78" i="4"/>
  <c r="CR79" i="4"/>
  <c r="CS79" i="4"/>
  <c r="CR80" i="4"/>
  <c r="CS80" i="4"/>
  <c r="CR81" i="4"/>
  <c r="CS81" i="4"/>
  <c r="CR82" i="4"/>
  <c r="CS82" i="4"/>
  <c r="CR83" i="4"/>
  <c r="CS83" i="4"/>
  <c r="CR84" i="4"/>
  <c r="CS84" i="4"/>
  <c r="CR85" i="4"/>
  <c r="CS85" i="4"/>
  <c r="CR86" i="4"/>
  <c r="CS86" i="4"/>
  <c r="CR87" i="4"/>
  <c r="CS87" i="4"/>
  <c r="CR88" i="4"/>
  <c r="CS88" i="4"/>
  <c r="CR89" i="4"/>
  <c r="CS89" i="4"/>
  <c r="CR90" i="4"/>
  <c r="CS90" i="4"/>
  <c r="CR91" i="4"/>
  <c r="CS91" i="4"/>
  <c r="CR92" i="4"/>
  <c r="CS92" i="4"/>
  <c r="CR93" i="4"/>
  <c r="CS93" i="4"/>
  <c r="CR94" i="4"/>
  <c r="CS94" i="4"/>
  <c r="CR95" i="4"/>
  <c r="CS95" i="4"/>
  <c r="CR96" i="4"/>
  <c r="CS96" i="4"/>
  <c r="CR97" i="4"/>
  <c r="CS97" i="4"/>
  <c r="CR98" i="4"/>
  <c r="CS98" i="4"/>
  <c r="CR99" i="4"/>
  <c r="CS99" i="4"/>
  <c r="CR100" i="4"/>
  <c r="CS100" i="4"/>
  <c r="CR101" i="4"/>
  <c r="CS101" i="4"/>
  <c r="CR102" i="4"/>
  <c r="CS102" i="4"/>
  <c r="CR103" i="4"/>
  <c r="CS103" i="4"/>
  <c r="CR104" i="4"/>
  <c r="CS104" i="4"/>
  <c r="CR105" i="4"/>
  <c r="CS105" i="4"/>
  <c r="CR106" i="4"/>
  <c r="CS106" i="4"/>
  <c r="CR107" i="4"/>
  <c r="CS107" i="4"/>
  <c r="CR108" i="4"/>
  <c r="CS108" i="4"/>
  <c r="CR109" i="4"/>
  <c r="CS109" i="4"/>
  <c r="CR110" i="4"/>
  <c r="CS110" i="4"/>
  <c r="CR111" i="4"/>
  <c r="CS111" i="4"/>
  <c r="CR112" i="4"/>
  <c r="CS112" i="4"/>
  <c r="CR113" i="4"/>
  <c r="CS113" i="4"/>
  <c r="CR114" i="4"/>
  <c r="CS114" i="4"/>
  <c r="CR115" i="4"/>
  <c r="CS115" i="4"/>
  <c r="CR116" i="4"/>
  <c r="CS116" i="4"/>
  <c r="CR117" i="4"/>
  <c r="CS117" i="4"/>
  <c r="CR118" i="4"/>
  <c r="CS118" i="4"/>
  <c r="CR119" i="4"/>
  <c r="CS119" i="4"/>
  <c r="CR120" i="4"/>
  <c r="CS120" i="4"/>
  <c r="CR121" i="4"/>
  <c r="CS121" i="4"/>
  <c r="CR122" i="4"/>
  <c r="CS122" i="4"/>
  <c r="CR123" i="4"/>
  <c r="CS123" i="4"/>
  <c r="CR124" i="4"/>
  <c r="CS124" i="4"/>
  <c r="CR125" i="4"/>
  <c r="CS125" i="4"/>
  <c r="CR126" i="4"/>
  <c r="CS126" i="4"/>
  <c r="CR127" i="4"/>
  <c r="CS127" i="4"/>
  <c r="CR128" i="4"/>
  <c r="CS128" i="4"/>
  <c r="CR129" i="4"/>
  <c r="CS129" i="4"/>
  <c r="CR130" i="4"/>
  <c r="CS130" i="4"/>
  <c r="CR131" i="4"/>
  <c r="CS131" i="4"/>
  <c r="CR132" i="4"/>
  <c r="CS132" i="4"/>
  <c r="CR133" i="4"/>
  <c r="CS133" i="4"/>
  <c r="CR134" i="4"/>
  <c r="CS134" i="4"/>
  <c r="CR135" i="4"/>
  <c r="CS135" i="4"/>
  <c r="CR136" i="4"/>
  <c r="CS136" i="4"/>
  <c r="CR137" i="4"/>
  <c r="CS137" i="4"/>
  <c r="CR138" i="4"/>
  <c r="CS138" i="4"/>
  <c r="CR139" i="4"/>
  <c r="CS139" i="4"/>
  <c r="CR140" i="4"/>
  <c r="CS140" i="4"/>
  <c r="CR141" i="4"/>
  <c r="CS141" i="4"/>
  <c r="CR142" i="4"/>
  <c r="CS142" i="4"/>
  <c r="CR143" i="4"/>
  <c r="CS143" i="4"/>
  <c r="CR144" i="4"/>
  <c r="CS144" i="4"/>
  <c r="CR145" i="4"/>
  <c r="CS145" i="4"/>
  <c r="CR146" i="4"/>
  <c r="CS146" i="4"/>
  <c r="CR147" i="4"/>
  <c r="CS147" i="4"/>
  <c r="CR148" i="4"/>
  <c r="CS148" i="4"/>
  <c r="CR149" i="4"/>
  <c r="CS149" i="4"/>
  <c r="CR150" i="4"/>
  <c r="CS150" i="4"/>
  <c r="CR151" i="4"/>
  <c r="CS151" i="4"/>
  <c r="CR152" i="4"/>
  <c r="CS152" i="4"/>
  <c r="CR153" i="4"/>
  <c r="CS153" i="4"/>
  <c r="CR154" i="4"/>
  <c r="CS154" i="4"/>
  <c r="CR155" i="4"/>
  <c r="CS155" i="4"/>
  <c r="CR156" i="4"/>
  <c r="CS156" i="4"/>
  <c r="CR157" i="4"/>
  <c r="CS157" i="4"/>
  <c r="CR158" i="4"/>
  <c r="CS158" i="4"/>
  <c r="CR159" i="4"/>
  <c r="CS159" i="4"/>
  <c r="CR160" i="4"/>
  <c r="CS160" i="4"/>
  <c r="CR161" i="4"/>
  <c r="CS161" i="4"/>
  <c r="CS8" i="4"/>
  <c r="CR8" i="4"/>
  <c r="BH163" i="4"/>
  <c r="BG163" i="4"/>
  <c r="CO163" i="4"/>
  <c r="CN163" i="4"/>
  <c r="BF163" i="4"/>
  <c r="BE163" i="4"/>
  <c r="BD163" i="4"/>
  <c r="CM163" i="4"/>
  <c r="CL163" i="4"/>
  <c r="BC163" i="4"/>
  <c r="BB163" i="4"/>
  <c r="BA163" i="4"/>
  <c r="CK163" i="4"/>
  <c r="CJ163" i="4"/>
  <c r="AZ163" i="4"/>
  <c r="AY163" i="4"/>
  <c r="AX163" i="4"/>
  <c r="CI163" i="4"/>
  <c r="CH163" i="4"/>
  <c r="AW163" i="4"/>
  <c r="AV163" i="4"/>
  <c r="AU163" i="4"/>
  <c r="CG163" i="4"/>
  <c r="CF163" i="4"/>
  <c r="AT163" i="4"/>
  <c r="AS163" i="4"/>
  <c r="AR163" i="4"/>
  <c r="CE163" i="4"/>
  <c r="CD163" i="4"/>
  <c r="AQ163" i="4"/>
  <c r="AP163" i="4"/>
  <c r="AO163" i="4"/>
  <c r="AN163" i="4"/>
  <c r="CC163" i="4"/>
  <c r="CB163" i="4"/>
  <c r="AM163" i="4"/>
  <c r="AL163" i="4"/>
  <c r="AK163" i="4"/>
  <c r="CA163" i="4"/>
  <c r="BZ163" i="4"/>
  <c r="AJ163" i="4"/>
  <c r="AI163" i="4"/>
  <c r="AH163" i="4"/>
  <c r="BY163" i="4"/>
  <c r="BX163" i="4"/>
  <c r="AG163" i="4"/>
  <c r="AF163" i="4"/>
  <c r="AE163" i="4"/>
  <c r="AD163" i="4"/>
  <c r="AC163" i="4"/>
  <c r="AB163" i="4"/>
  <c r="BW163" i="4"/>
  <c r="BV163" i="4"/>
  <c r="AA163" i="4"/>
  <c r="Z163" i="4"/>
  <c r="Y163" i="4"/>
  <c r="BU163" i="4"/>
  <c r="BT163" i="4"/>
  <c r="X163" i="4"/>
  <c r="W163" i="4"/>
  <c r="V163" i="4"/>
  <c r="BS163" i="4"/>
  <c r="BR163" i="4"/>
  <c r="U163" i="4"/>
  <c r="T163" i="4"/>
  <c r="S163" i="4"/>
  <c r="BQ163" i="4"/>
  <c r="BP163" i="4"/>
  <c r="R163" i="4"/>
  <c r="Q163" i="4"/>
  <c r="P163" i="4"/>
  <c r="BO163" i="4"/>
  <c r="BN163" i="4"/>
  <c r="O163" i="4"/>
  <c r="N163" i="4"/>
  <c r="M163" i="4"/>
  <c r="L163" i="4"/>
  <c r="K163" i="4"/>
  <c r="J163" i="4"/>
  <c r="BM163" i="4"/>
  <c r="BL163" i="4"/>
  <c r="I163" i="4"/>
  <c r="BK163" i="4"/>
  <c r="H163" i="4"/>
  <c r="G163" i="4"/>
  <c r="BJ163" i="4"/>
  <c r="BI163" i="4"/>
  <c r="BH162" i="4"/>
  <c r="BG162" i="4"/>
  <c r="CO162" i="4"/>
  <c r="CN162" i="4"/>
  <c r="BF162" i="4"/>
  <c r="BE162" i="4"/>
  <c r="BD162" i="4"/>
  <c r="CM162" i="4"/>
  <c r="CL162" i="4"/>
  <c r="BC162" i="4"/>
  <c r="BB162" i="4"/>
  <c r="BA162" i="4"/>
  <c r="CK162" i="4"/>
  <c r="CJ162" i="4"/>
  <c r="AZ162" i="4"/>
  <c r="AY162" i="4"/>
  <c r="AX162" i="4"/>
  <c r="CI162" i="4"/>
  <c r="CH162" i="4"/>
  <c r="AW162" i="4"/>
  <c r="AV162" i="4"/>
  <c r="AU162" i="4"/>
  <c r="CG162" i="4"/>
  <c r="CF162" i="4"/>
  <c r="AT162" i="4"/>
  <c r="AS162" i="4"/>
  <c r="AR162" i="4"/>
  <c r="CE162" i="4"/>
  <c r="CD162" i="4"/>
  <c r="AQ162" i="4"/>
  <c r="AP162" i="4"/>
  <c r="AO162" i="4"/>
  <c r="AN162" i="4"/>
  <c r="CC162" i="4"/>
  <c r="CB162" i="4"/>
  <c r="AM162" i="4"/>
  <c r="AL162" i="4"/>
  <c r="AK162" i="4"/>
  <c r="CA162" i="4"/>
  <c r="BZ162" i="4"/>
  <c r="AJ162" i="4"/>
  <c r="AI162" i="4"/>
  <c r="AH162" i="4"/>
  <c r="BY162" i="4"/>
  <c r="BX162" i="4"/>
  <c r="AG162" i="4"/>
  <c r="AF162" i="4"/>
  <c r="AE162" i="4"/>
  <c r="AD162" i="4"/>
  <c r="AC162" i="4"/>
  <c r="AB162" i="4"/>
  <c r="BW162" i="4"/>
  <c r="BV162" i="4"/>
  <c r="AA162" i="4"/>
  <c r="Z162" i="4"/>
  <c r="Y162" i="4"/>
  <c r="BU162" i="4"/>
  <c r="BT162" i="4"/>
  <c r="X162" i="4"/>
  <c r="W162" i="4"/>
  <c r="V162" i="4"/>
  <c r="BS162" i="4"/>
  <c r="BR162" i="4"/>
  <c r="U162" i="4"/>
  <c r="T162" i="4"/>
  <c r="S162" i="4"/>
  <c r="BQ162" i="4"/>
  <c r="BP162" i="4"/>
  <c r="R162" i="4"/>
  <c r="Q162" i="4"/>
  <c r="P162" i="4"/>
  <c r="BO162" i="4"/>
  <c r="BN162" i="4"/>
  <c r="O162" i="4"/>
  <c r="N162" i="4"/>
  <c r="M162" i="4"/>
  <c r="L162" i="4"/>
  <c r="K162" i="4"/>
  <c r="J162" i="4"/>
  <c r="BM162" i="4"/>
  <c r="BL162" i="4"/>
  <c r="I162" i="4"/>
  <c r="BK162" i="4"/>
  <c r="H162" i="4"/>
  <c r="G162" i="4"/>
  <c r="BJ162" i="4"/>
  <c r="BI162" i="4"/>
  <c r="F162" i="4"/>
</calcChain>
</file>

<file path=xl/sharedStrings.xml><?xml version="1.0" encoding="utf-8"?>
<sst xmlns="http://schemas.openxmlformats.org/spreadsheetml/2006/main" count="1385" uniqueCount="400">
  <si>
    <t>Name</t>
  </si>
  <si>
    <t>Jonquet</t>
  </si>
  <si>
    <t>Port Lligat</t>
  </si>
  <si>
    <t>Confitera</t>
  </si>
  <si>
    <t>Ros</t>
  </si>
  <si>
    <t>Empuriabrava</t>
  </si>
  <si>
    <t>Montgó</t>
  </si>
  <si>
    <t>Palamós</t>
  </si>
  <si>
    <t>Sant Feliu</t>
  </si>
  <si>
    <t>Sant Francesc</t>
  </si>
  <si>
    <t>Malgrat</t>
  </si>
  <si>
    <t>Castelldefels</t>
  </si>
  <si>
    <t>Torredembarra</t>
  </si>
  <si>
    <t>Cala Font</t>
  </si>
  <si>
    <t>Estany Podrit</t>
  </si>
  <si>
    <t>S</t>
  </si>
  <si>
    <t>M</t>
  </si>
  <si>
    <t>I</t>
  </si>
  <si>
    <t>M-I</t>
  </si>
  <si>
    <t>Method</t>
  </si>
  <si>
    <t>clam net and spade</t>
  </si>
  <si>
    <t>spade</t>
  </si>
  <si>
    <t>taxon</t>
  </si>
  <si>
    <t>Amphiglena mediterranea</t>
  </si>
  <si>
    <t>Amphipholis squamata</t>
  </si>
  <si>
    <r>
      <t xml:space="preserve">Ampithoe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spuria </t>
    </r>
  </si>
  <si>
    <r>
      <t xml:space="preserve">Antalis </t>
    </r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vulgaris</t>
    </r>
  </si>
  <si>
    <t>Aonides oxycephala</t>
  </si>
  <si>
    <t>Aora gracilis</t>
  </si>
  <si>
    <t>Aora spinicornis</t>
  </si>
  <si>
    <t>Asterina gibbosa</t>
  </si>
  <si>
    <r>
      <t xml:space="preserve">Atylus </t>
    </r>
    <r>
      <rPr>
        <sz val="11"/>
        <color theme="1"/>
        <rFont val="Calibri"/>
        <family val="2"/>
        <scheme val="minor"/>
      </rPr>
      <t>sp.</t>
    </r>
  </si>
  <si>
    <t>Aurobogidiella italica</t>
  </si>
  <si>
    <t>Bogidiella dalmatina</t>
  </si>
  <si>
    <t>Brania arminii</t>
  </si>
  <si>
    <t>Caecum trachea</t>
  </si>
  <si>
    <r>
      <t xml:space="preserve">Caprella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lilliput</t>
    </r>
  </si>
  <si>
    <r>
      <t xml:space="preserve">Caprella </t>
    </r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minima</t>
    </r>
  </si>
  <si>
    <r>
      <t xml:space="preserve">Caprella </t>
    </r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mitis</t>
    </r>
  </si>
  <si>
    <r>
      <t>Caprella</t>
    </r>
    <r>
      <rPr>
        <sz val="11"/>
        <color theme="1"/>
        <rFont val="Calibri"/>
        <family val="2"/>
        <scheme val="minor"/>
      </rPr>
      <t xml:space="preserve"> cf.</t>
    </r>
    <r>
      <rPr>
        <i/>
        <sz val="11"/>
        <color theme="1"/>
        <rFont val="Calibri"/>
        <family val="2"/>
        <scheme val="minor"/>
      </rPr>
      <t xml:space="preserve"> penantis</t>
    </r>
  </si>
  <si>
    <t>Caprella dilatata</t>
  </si>
  <si>
    <t>Caprella hirsuta</t>
  </si>
  <si>
    <t>Carcinus aestuarii</t>
  </si>
  <si>
    <t>Cerastoderma glaucum</t>
  </si>
  <si>
    <r>
      <t xml:space="preserve">Chaetozone </t>
    </r>
    <r>
      <rPr>
        <sz val="11"/>
        <color theme="1"/>
        <rFont val="Calibri"/>
        <family val="2"/>
        <scheme val="minor"/>
      </rPr>
      <t>sp.</t>
    </r>
  </si>
  <si>
    <t>Chamelea gallina</t>
  </si>
  <si>
    <t>Cirrophorus furcatus</t>
  </si>
  <si>
    <t>Clibanarius erythropus</t>
  </si>
  <si>
    <t>Collembola</t>
  </si>
  <si>
    <t>Corophium orientale</t>
  </si>
  <si>
    <t>Ctenodrilus serratus</t>
  </si>
  <si>
    <r>
      <t xml:space="preserve">Cumella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pygmaea</t>
    </r>
  </si>
  <si>
    <r>
      <t xml:space="preserve">Cumopsis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goodsir</t>
    </r>
  </si>
  <si>
    <t>Cyclope neritea</t>
  </si>
  <si>
    <r>
      <t xml:space="preserve">Dipolydora </t>
    </r>
    <r>
      <rPr>
        <sz val="11"/>
        <color theme="1"/>
        <rFont val="Calibri"/>
        <family val="2"/>
        <scheme val="minor"/>
      </rPr>
      <t>sp.</t>
    </r>
  </si>
  <si>
    <t>Donacilla cornea</t>
  </si>
  <si>
    <t>Donax semistriatus</t>
  </si>
  <si>
    <t>Donax trunculus</t>
  </si>
  <si>
    <t>Dosinia lupinus</t>
  </si>
  <si>
    <r>
      <t xml:space="preserve">Echinogammarus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foxi</t>
    </r>
  </si>
  <si>
    <r>
      <t xml:space="preserve">Echinogammarus </t>
    </r>
    <r>
      <rPr>
        <sz val="11"/>
        <color theme="1"/>
        <rFont val="Calibri"/>
        <family val="2"/>
        <scheme val="minor"/>
      </rPr>
      <t>sp.</t>
    </r>
  </si>
  <si>
    <t>Ensis minor</t>
  </si>
  <si>
    <t>Eurydice affinis</t>
  </si>
  <si>
    <t>Eurydice spinigera</t>
  </si>
  <si>
    <t>Exogone naidina</t>
  </si>
  <si>
    <t>Fabricia sabella</t>
  </si>
  <si>
    <r>
      <t xml:space="preserve">Gammarus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crinicornis</t>
    </r>
  </si>
  <si>
    <r>
      <t xml:space="preserve">Gammarus </t>
    </r>
    <r>
      <rPr>
        <sz val="11"/>
        <color theme="1"/>
        <rFont val="Calibri"/>
        <family val="2"/>
        <scheme val="minor"/>
      </rPr>
      <t>sp.</t>
    </r>
  </si>
  <si>
    <t>Gastrosaccus sanctus</t>
  </si>
  <si>
    <t>Gibberula philippii</t>
  </si>
  <si>
    <r>
      <t xml:space="preserve">Gitana </t>
    </r>
    <r>
      <rPr>
        <sz val="11"/>
        <color theme="1"/>
        <rFont val="Calibri"/>
        <family val="2"/>
        <scheme val="minor"/>
      </rPr>
      <t>sp.</t>
    </r>
  </si>
  <si>
    <r>
      <t xml:space="preserve">Glycera </t>
    </r>
    <r>
      <rPr>
        <sz val="11"/>
        <color theme="1"/>
        <rFont val="Calibri"/>
        <family val="2"/>
        <scheme val="minor"/>
      </rPr>
      <t>sp.</t>
    </r>
  </si>
  <si>
    <r>
      <t xml:space="preserve">Guernea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coalita</t>
    </r>
  </si>
  <si>
    <t>Hesionura serrata</t>
  </si>
  <si>
    <t>Heteromastus filiformis</t>
  </si>
  <si>
    <t>Hyale perieri</t>
  </si>
  <si>
    <r>
      <t xml:space="preserve">Hydractinia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carnea</t>
    </r>
  </si>
  <si>
    <t>Jaera nordmanni</t>
  </si>
  <si>
    <t>Jassa  ocia</t>
  </si>
  <si>
    <t>Kurtiella bidentata</t>
  </si>
  <si>
    <t>Labidura riparia</t>
  </si>
  <si>
    <t>Lepidochiton cinerea</t>
  </si>
  <si>
    <t>Leptochelia savignyi</t>
  </si>
  <si>
    <t>Leptosynapta inhaerens</t>
  </si>
  <si>
    <t>Loripes lucinalis</t>
  </si>
  <si>
    <t>Lumbrinereis acuta</t>
  </si>
  <si>
    <t>Malacoceros fuliginosus</t>
  </si>
  <si>
    <t>Malacoceros tetracerus</t>
  </si>
  <si>
    <t>Melita  bulla</t>
  </si>
  <si>
    <t>Melita  valesi</t>
  </si>
  <si>
    <t>Melita hergensis</t>
  </si>
  <si>
    <t>Melita palmata</t>
  </si>
  <si>
    <t>Microdeutopus similis</t>
  </si>
  <si>
    <r>
      <t>Microdeutopus</t>
    </r>
    <r>
      <rPr>
        <sz val="11"/>
        <color theme="1"/>
        <rFont val="Calibri"/>
        <family val="2"/>
        <scheme val="minor"/>
      </rPr>
      <t xml:space="preserve"> sp.</t>
    </r>
  </si>
  <si>
    <t>Microphtalmus similis</t>
  </si>
  <si>
    <t>Monocorophium  sextonae</t>
  </si>
  <si>
    <t>Monocorophium acherusicum</t>
  </si>
  <si>
    <t>Monocorophium insidiosum</t>
  </si>
  <si>
    <r>
      <t xml:space="preserve">Mytilaster </t>
    </r>
    <r>
      <rPr>
        <sz val="11"/>
        <color theme="1"/>
        <rFont val="Calibri"/>
        <family val="2"/>
        <scheme val="minor"/>
      </rPr>
      <t>sp.</t>
    </r>
  </si>
  <si>
    <t>Nassarius granum</t>
  </si>
  <si>
    <t>Nassarius mutabilis</t>
  </si>
  <si>
    <t>Nassarius nitidus</t>
  </si>
  <si>
    <t>Neanthes caudata</t>
  </si>
  <si>
    <r>
      <t xml:space="preserve">Neanthes </t>
    </r>
    <r>
      <rPr>
        <sz val="11"/>
        <color theme="1"/>
        <rFont val="Calibri"/>
        <family val="2"/>
        <scheme val="minor"/>
      </rPr>
      <t>sp.</t>
    </r>
  </si>
  <si>
    <r>
      <t xml:space="preserve">Nereiphylla </t>
    </r>
    <r>
      <rPr>
        <sz val="11"/>
        <color theme="1"/>
        <rFont val="Calibri"/>
        <family val="2"/>
        <scheme val="minor"/>
      </rPr>
      <t>sp.</t>
    </r>
  </si>
  <si>
    <t>Ostracoda</t>
  </si>
  <si>
    <t xml:space="preserve">Parachiridotea mediterranea </t>
  </si>
  <si>
    <t>Paraehlersia ferrugina</t>
  </si>
  <si>
    <t>Paranemonia cinerea</t>
  </si>
  <si>
    <t>Parapionosyllis brevicirra</t>
  </si>
  <si>
    <r>
      <t xml:space="preserve">Perinereis </t>
    </r>
    <r>
      <rPr>
        <sz val="11"/>
        <color theme="1"/>
        <rFont val="Calibri"/>
        <family val="2"/>
        <scheme val="minor"/>
      </rPr>
      <t>sp.</t>
    </r>
  </si>
  <si>
    <t>Perioculodes longimanus</t>
  </si>
  <si>
    <t>Phorcus richardi</t>
  </si>
  <si>
    <t>Phylo foetida</t>
  </si>
  <si>
    <t>Pisione remota</t>
  </si>
  <si>
    <t>Pista cristata</t>
  </si>
  <si>
    <r>
      <t xml:space="preserve">Platynereis </t>
    </r>
    <r>
      <rPr>
        <sz val="11"/>
        <color theme="1"/>
        <rFont val="Calibri"/>
        <family val="2"/>
        <scheme val="minor"/>
      </rPr>
      <t>sp.</t>
    </r>
  </si>
  <si>
    <t>Polyophthalmus pictus</t>
  </si>
  <si>
    <r>
      <t xml:space="preserve">Porcellidium </t>
    </r>
    <r>
      <rPr>
        <sz val="11"/>
        <color theme="1"/>
        <rFont val="Calibri"/>
        <family val="2"/>
        <scheme val="minor"/>
      </rPr>
      <t>sp.</t>
    </r>
  </si>
  <si>
    <t>Portumnus latipes</t>
  </si>
  <si>
    <t>Prosphaerosyllis campoyi</t>
  </si>
  <si>
    <r>
      <t xml:space="preserve">Protodrillus </t>
    </r>
    <r>
      <rPr>
        <sz val="11"/>
        <color theme="1"/>
        <rFont val="Calibri"/>
        <family val="2"/>
        <scheme val="minor"/>
      </rPr>
      <t>sp.</t>
    </r>
  </si>
  <si>
    <t>Pseudoscorpionida</t>
  </si>
  <si>
    <t>Salvatoria alvaradoi</t>
  </si>
  <si>
    <t>Salvatoria clavata</t>
  </si>
  <si>
    <t>Scolelepis mesnili</t>
  </si>
  <si>
    <t>Scolelepis squamata</t>
  </si>
  <si>
    <t>Scoletoma impatiens</t>
  </si>
  <si>
    <t>Sigalion mathildae</t>
  </si>
  <si>
    <t>Sigalion squamosus</t>
  </si>
  <si>
    <t>Siphonoecetes dellavallei</t>
  </si>
  <si>
    <t>Sphaeroma serratum</t>
  </si>
  <si>
    <t>Spio decoratus</t>
  </si>
  <si>
    <t>Stenothoe monoculoides</t>
  </si>
  <si>
    <t>Streblospio shrubsolii</t>
  </si>
  <si>
    <t>Syllides bansei</t>
  </si>
  <si>
    <t>Syllides edentatus</t>
  </si>
  <si>
    <t>Syllis beneliahuae</t>
  </si>
  <si>
    <t>Syllis garciai</t>
  </si>
  <si>
    <t>Syllis variegata</t>
  </si>
  <si>
    <r>
      <t>Synchelidium</t>
    </r>
    <r>
      <rPr>
        <sz val="11"/>
        <color theme="1"/>
        <rFont val="Calibri"/>
        <family val="2"/>
        <scheme val="minor"/>
      </rPr>
      <t xml:space="preserve"> cf.</t>
    </r>
    <r>
      <rPr>
        <i/>
        <sz val="11"/>
        <color theme="1"/>
        <rFont val="Calibri"/>
        <family val="2"/>
        <scheme val="minor"/>
      </rPr>
      <t xml:space="preserve"> haplocheles</t>
    </r>
  </si>
  <si>
    <t>Talitrus saltator</t>
  </si>
  <si>
    <t>Tanais dulongii</t>
  </si>
  <si>
    <t>Tellina tenuis</t>
  </si>
  <si>
    <t>Tryphosella minima</t>
  </si>
  <si>
    <t>Upogebia pusilla</t>
  </si>
  <si>
    <t>Xantho poressa</t>
  </si>
  <si>
    <t>Phylum</t>
  </si>
  <si>
    <t>Arthropoda</t>
  </si>
  <si>
    <t>Class</t>
  </si>
  <si>
    <t>Arachnida</t>
  </si>
  <si>
    <t>Pycnogonida</t>
  </si>
  <si>
    <t xml:space="preserve"> - </t>
  </si>
  <si>
    <t>Insecta</t>
  </si>
  <si>
    <t>Annelida</t>
  </si>
  <si>
    <t>Polychaeta</t>
  </si>
  <si>
    <t>Ophiuroidea</t>
  </si>
  <si>
    <t>Subphylum</t>
  </si>
  <si>
    <t>Crustacea</t>
  </si>
  <si>
    <t>Malacostraca</t>
  </si>
  <si>
    <t>Mollusca</t>
  </si>
  <si>
    <t>Scaphopoda</t>
  </si>
  <si>
    <t>Echinodermata</t>
  </si>
  <si>
    <t>Hexapoda</t>
  </si>
  <si>
    <t>Chelicerata</t>
  </si>
  <si>
    <t>Aricidea cerrutii</t>
  </si>
  <si>
    <t>Asterozoa</t>
  </si>
  <si>
    <t>Asteroidea</t>
  </si>
  <si>
    <t>Nototropis guttatus</t>
  </si>
  <si>
    <t>Bivalvia</t>
  </si>
  <si>
    <t>Gastropoda</t>
  </si>
  <si>
    <t>Borró Gran</t>
  </si>
  <si>
    <t>Ostacoda</t>
  </si>
  <si>
    <t>Chrodata</t>
  </si>
  <si>
    <t>Vertebrata</t>
  </si>
  <si>
    <t>Actinopteri</t>
  </si>
  <si>
    <r>
      <t>Dicentrarchus labrax</t>
    </r>
    <r>
      <rPr>
        <sz val="11"/>
        <color theme="1"/>
        <rFont val="Calibri"/>
        <family val="2"/>
        <scheme val="minor"/>
      </rPr>
      <t xml:space="preserve"> </t>
    </r>
  </si>
  <si>
    <t xml:space="preserve">Fucellia maritima </t>
  </si>
  <si>
    <t>Cnidaria</t>
  </si>
  <si>
    <t>Hydrozoa</t>
  </si>
  <si>
    <t>Polyplacophora</t>
  </si>
  <si>
    <t>Echinozoa</t>
  </si>
  <si>
    <t>Holothuroidea</t>
  </si>
  <si>
    <t>Lysidice ninetta</t>
  </si>
  <si>
    <t>Micronephthys stammeri</t>
  </si>
  <si>
    <t>Gibbomodiola adriaticus</t>
  </si>
  <si>
    <t>Naineris laevigata</t>
  </si>
  <si>
    <t>Nematoda</t>
  </si>
  <si>
    <t>Nemertea</t>
  </si>
  <si>
    <t>Neverita josephinia</t>
  </si>
  <si>
    <t>Notomastus latericeus</t>
  </si>
  <si>
    <t>Clitellata</t>
  </si>
  <si>
    <t>Cryptorchestia  cavimana</t>
  </si>
  <si>
    <t>Platorchestia platensis</t>
  </si>
  <si>
    <t>Anthozoa</t>
  </si>
  <si>
    <t>Pseudocuma longicorne</t>
  </si>
  <si>
    <t>Schistomeringos rudolphii</t>
  </si>
  <si>
    <t>Sphaerosyllis taylori</t>
  </si>
  <si>
    <t>Britorchestia brito</t>
  </si>
  <si>
    <r>
      <t xml:space="preserve">Deshayesorchestia </t>
    </r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deshayesii</t>
    </r>
  </si>
  <si>
    <t>Turbellaria</t>
  </si>
  <si>
    <t>Plathyelminthes</t>
  </si>
  <si>
    <r>
      <t xml:space="preserve">Capitella </t>
    </r>
    <r>
      <rPr>
        <sz val="11"/>
        <color theme="1"/>
        <rFont val="Calibri"/>
        <family val="2"/>
        <scheme val="minor"/>
      </rPr>
      <t>spp.</t>
    </r>
  </si>
  <si>
    <r>
      <t xml:space="preserve">Caulleriella </t>
    </r>
    <r>
      <rPr>
        <sz val="11"/>
        <color theme="1"/>
        <rFont val="Calibri"/>
        <family val="2"/>
        <scheme val="minor"/>
      </rPr>
      <t>sp.</t>
    </r>
  </si>
  <si>
    <r>
      <t xml:space="preserve">Cryptophagus </t>
    </r>
    <r>
      <rPr>
        <sz val="11"/>
        <color theme="1"/>
        <rFont val="Calibri"/>
        <family val="2"/>
        <scheme val="minor"/>
      </rPr>
      <t>sp.</t>
    </r>
  </si>
  <si>
    <t>Diptera sp. 1</t>
  </si>
  <si>
    <t>Diptera sp. 2</t>
  </si>
  <si>
    <t>Diptera sp. 3</t>
  </si>
  <si>
    <t>Diptera sp. 4</t>
  </si>
  <si>
    <t>Diptera sp. 5</t>
  </si>
  <si>
    <t>Diptera sp. 6</t>
  </si>
  <si>
    <t>Diptera sp. 7</t>
  </si>
  <si>
    <r>
      <t xml:space="preserve">Eulalia </t>
    </r>
    <r>
      <rPr>
        <sz val="11"/>
        <color theme="1"/>
        <rFont val="Calibri"/>
        <family val="2"/>
        <scheme val="minor"/>
      </rPr>
      <t>sp.</t>
    </r>
  </si>
  <si>
    <r>
      <t xml:space="preserve">Hyale </t>
    </r>
    <r>
      <rPr>
        <sz val="11"/>
        <color theme="1"/>
        <rFont val="Calibri"/>
        <family val="2"/>
        <scheme val="minor"/>
      </rPr>
      <t>cf.</t>
    </r>
    <r>
      <rPr>
        <i/>
        <sz val="11"/>
        <color theme="1"/>
        <rFont val="Calibri"/>
        <family val="2"/>
        <scheme val="minor"/>
      </rPr>
      <t xml:space="preserve"> schmidti</t>
    </r>
  </si>
  <si>
    <t>Insecta sp. 1</t>
  </si>
  <si>
    <t>Insecta sp. 2</t>
  </si>
  <si>
    <t>Ligia italica</t>
  </si>
  <si>
    <r>
      <rPr>
        <i/>
        <sz val="11"/>
        <color theme="1"/>
        <rFont val="Calibri"/>
        <family val="2"/>
        <scheme val="minor"/>
      </rPr>
      <t>Phaleria</t>
    </r>
    <r>
      <rPr>
        <sz val="11"/>
        <color theme="1"/>
        <rFont val="Calibri"/>
        <family val="2"/>
        <scheme val="minor"/>
      </rPr>
      <t xml:space="preserve"> sp.</t>
    </r>
  </si>
  <si>
    <r>
      <t xml:space="preserve">Stenothoe </t>
    </r>
    <r>
      <rPr>
        <sz val="11"/>
        <color theme="1"/>
        <rFont val="Calibri"/>
        <family val="2"/>
        <scheme val="minor"/>
      </rPr>
      <t>sp.</t>
    </r>
  </si>
  <si>
    <t>Llaner</t>
  </si>
  <si>
    <t>Sant Pere Pescador</t>
  </si>
  <si>
    <t>Sant Pol</t>
  </si>
  <si>
    <t>Llevador</t>
  </si>
  <si>
    <t>Arenys de Mar</t>
  </si>
  <si>
    <t>Remolar</t>
  </si>
  <si>
    <t>Cubelles</t>
  </si>
  <si>
    <t>Aluet</t>
  </si>
  <si>
    <t>Martinenca</t>
  </si>
  <si>
    <t>pitfall trap</t>
  </si>
  <si>
    <t>sticky trap</t>
  </si>
  <si>
    <t>pitfall  trap</t>
  </si>
  <si>
    <t>pirfall trap</t>
  </si>
  <si>
    <t>Cardiidae sp. 1</t>
  </si>
  <si>
    <t>Cardiidae sp. 2</t>
  </si>
  <si>
    <t>Port Selva</t>
  </si>
  <si>
    <t>Pineda</t>
  </si>
  <si>
    <t>Site number</t>
  </si>
  <si>
    <t>Level</t>
  </si>
  <si>
    <t>Marquesa</t>
  </si>
  <si>
    <t>Delta Foix</t>
  </si>
  <si>
    <t>Canyelles</t>
  </si>
  <si>
    <r>
      <t xml:space="preserve">Saccocirrus </t>
    </r>
    <r>
      <rPr>
        <sz val="11"/>
        <color theme="1"/>
        <rFont val="Calibri"/>
        <family val="2"/>
        <scheme val="minor"/>
      </rPr>
      <t>spp.</t>
    </r>
  </si>
  <si>
    <t>grab</t>
  </si>
  <si>
    <t>1SP</t>
  </si>
  <si>
    <t>1SS</t>
  </si>
  <si>
    <t>1IG</t>
  </si>
  <si>
    <t>1SG</t>
  </si>
  <si>
    <t>2SP</t>
  </si>
  <si>
    <t>3SG</t>
  </si>
  <si>
    <t>3SP</t>
  </si>
  <si>
    <t>3SS</t>
  </si>
  <si>
    <t>3MG</t>
  </si>
  <si>
    <t>3IG</t>
  </si>
  <si>
    <t>5SG</t>
  </si>
  <si>
    <t>5MG</t>
  </si>
  <si>
    <t>5IG</t>
  </si>
  <si>
    <t>9SG</t>
  </si>
  <si>
    <t>9SP</t>
  </si>
  <si>
    <t>9SS</t>
  </si>
  <si>
    <t>9MG</t>
  </si>
  <si>
    <t>9IG</t>
  </si>
  <si>
    <t>10SG</t>
  </si>
  <si>
    <t>10SP</t>
  </si>
  <si>
    <t>10SS</t>
  </si>
  <si>
    <t>10MG</t>
  </si>
  <si>
    <t>10IG</t>
  </si>
  <si>
    <t>11SG</t>
  </si>
  <si>
    <t>11SP</t>
  </si>
  <si>
    <t>11SS</t>
  </si>
  <si>
    <t>11MG</t>
  </si>
  <si>
    <t>11IG</t>
  </si>
  <si>
    <t>13SG</t>
  </si>
  <si>
    <t>13SP</t>
  </si>
  <si>
    <t>13SS</t>
  </si>
  <si>
    <t>13MG</t>
  </si>
  <si>
    <t>13IG</t>
  </si>
  <si>
    <t>15SG</t>
  </si>
  <si>
    <t>15SP</t>
  </si>
  <si>
    <t>15SS</t>
  </si>
  <si>
    <t>15MG</t>
  </si>
  <si>
    <t>15IG</t>
  </si>
  <si>
    <t>16SG</t>
  </si>
  <si>
    <t>16MG</t>
  </si>
  <si>
    <t>16IG</t>
  </si>
  <si>
    <t>17SG</t>
  </si>
  <si>
    <t>17SP</t>
  </si>
  <si>
    <t>17SS</t>
  </si>
  <si>
    <t>17MG</t>
  </si>
  <si>
    <t>17IG</t>
  </si>
  <si>
    <t>18SG</t>
  </si>
  <si>
    <t>18SP</t>
  </si>
  <si>
    <t>18SS</t>
  </si>
  <si>
    <t>18MG</t>
  </si>
  <si>
    <t>18IG</t>
  </si>
  <si>
    <t>19SP</t>
  </si>
  <si>
    <t>19SG</t>
  </si>
  <si>
    <t>19SS</t>
  </si>
  <si>
    <t>19MG</t>
  </si>
  <si>
    <t>19IG</t>
  </si>
  <si>
    <t>20SG</t>
  </si>
  <si>
    <t>21SG</t>
  </si>
  <si>
    <t>21SP</t>
  </si>
  <si>
    <t>21SS</t>
  </si>
  <si>
    <t>21MG</t>
  </si>
  <si>
    <t>21IG</t>
  </si>
  <si>
    <t>23SG</t>
  </si>
  <si>
    <t>23SP</t>
  </si>
  <si>
    <t>23SS</t>
  </si>
  <si>
    <t>23MG</t>
  </si>
  <si>
    <t>23IG</t>
  </si>
  <si>
    <t>25SG</t>
  </si>
  <si>
    <t>25SP</t>
  </si>
  <si>
    <t>25SS</t>
  </si>
  <si>
    <t>25MG</t>
  </si>
  <si>
    <t>25IG</t>
  </si>
  <si>
    <t>26SG</t>
  </si>
  <si>
    <t>26SP</t>
  </si>
  <si>
    <t>26SS</t>
  </si>
  <si>
    <t>26MG</t>
  </si>
  <si>
    <t>26IG</t>
  </si>
  <si>
    <t>28SG</t>
  </si>
  <si>
    <t>28SP</t>
  </si>
  <si>
    <t>28SS</t>
  </si>
  <si>
    <t>28MG</t>
  </si>
  <si>
    <t>28IG</t>
  </si>
  <si>
    <r>
      <rPr>
        <i/>
        <sz val="11"/>
        <color theme="1"/>
        <rFont val="Calibri"/>
        <family val="2"/>
        <scheme val="minor"/>
      </rPr>
      <t>Dysdera</t>
    </r>
    <r>
      <rPr>
        <sz val="11"/>
        <color theme="1"/>
        <rFont val="Calibri"/>
        <family val="2"/>
        <scheme val="minor"/>
      </rPr>
      <t xml:space="preserve"> sp.</t>
    </r>
  </si>
  <si>
    <t>Note: abundance values for grabs are given in ind. per square metre,</t>
  </si>
  <si>
    <t>for traps in ind. per hour per trap</t>
  </si>
  <si>
    <t>2SQ</t>
  </si>
  <si>
    <t>5IQ</t>
  </si>
  <si>
    <t>6MQ</t>
  </si>
  <si>
    <t>6IQ</t>
  </si>
  <si>
    <t>7MQ</t>
  </si>
  <si>
    <t>7IQ</t>
  </si>
  <si>
    <t>8MQ</t>
  </si>
  <si>
    <t>8IQ</t>
  </si>
  <si>
    <t>12MQ</t>
  </si>
  <si>
    <t>12IQ</t>
  </si>
  <si>
    <t>14MQ</t>
  </si>
  <si>
    <t>14IQ</t>
  </si>
  <si>
    <t>20MQ</t>
  </si>
  <si>
    <t>22MQ</t>
  </si>
  <si>
    <t>23SQ</t>
  </si>
  <si>
    <t>1MG</t>
  </si>
  <si>
    <r>
      <rPr>
        <i/>
        <sz val="11"/>
        <color theme="1"/>
        <rFont val="Calibri"/>
        <family val="2"/>
        <scheme val="minor"/>
      </rPr>
      <t>Bembix</t>
    </r>
    <r>
      <rPr>
        <sz val="11"/>
        <color theme="1"/>
        <rFont val="Calibri"/>
        <family val="2"/>
        <scheme val="minor"/>
      </rPr>
      <t xml:space="preserve"> sp.</t>
    </r>
  </si>
  <si>
    <t>29SG</t>
  </si>
  <si>
    <t>29SP</t>
  </si>
  <si>
    <t>29SS</t>
  </si>
  <si>
    <t>29MG</t>
  </si>
  <si>
    <t>29IG</t>
  </si>
  <si>
    <t>Sample Code</t>
  </si>
  <si>
    <t>Frequency in grabs</t>
  </si>
  <si>
    <t>Frequency in traps</t>
  </si>
  <si>
    <t>Total abundance in grabs</t>
  </si>
  <si>
    <t>Total abundance in traps</t>
  </si>
  <si>
    <t>Salaria pavo</t>
  </si>
  <si>
    <t>Abundance per sample</t>
  </si>
  <si>
    <t>Richness per sample</t>
  </si>
  <si>
    <t xml:space="preserve">Frequency </t>
  </si>
  <si>
    <r>
      <t xml:space="preserve">spade </t>
    </r>
    <r>
      <rPr>
        <i/>
        <sz val="11"/>
        <color theme="1"/>
        <rFont val="Calibri"/>
        <family val="2"/>
        <scheme val="minor"/>
      </rPr>
      <t>(Posidonia</t>
    </r>
    <r>
      <rPr>
        <sz val="11"/>
        <color theme="1"/>
        <rFont val="Calibri"/>
        <family val="2"/>
        <scheme val="minor"/>
      </rPr>
      <t xml:space="preserve"> wrack)</t>
    </r>
  </si>
  <si>
    <r>
      <t xml:space="preserve">spade </t>
    </r>
    <r>
      <rPr>
        <i/>
        <sz val="11"/>
        <rFont val="Calibri"/>
        <family val="2"/>
        <scheme val="minor"/>
      </rPr>
      <t>(Cymodocea</t>
    </r>
    <r>
      <rPr>
        <sz val="11"/>
        <rFont val="Calibri"/>
        <family val="2"/>
        <scheme val="minor"/>
      </rPr>
      <t xml:space="preserve"> mud)</t>
    </r>
  </si>
  <si>
    <t>22IQ</t>
  </si>
  <si>
    <t>23IQ</t>
  </si>
  <si>
    <t>23MQ</t>
  </si>
  <si>
    <t>20IQ</t>
  </si>
  <si>
    <t>Jassa ocia</t>
  </si>
  <si>
    <t>Melita bulla</t>
  </si>
  <si>
    <t>Monocorophium sextonae</t>
  </si>
  <si>
    <t>Acari</t>
  </si>
  <si>
    <t>Ammotheidae</t>
  </si>
  <si>
    <t>Apionidae</t>
  </si>
  <si>
    <t>Apocrita</t>
  </si>
  <si>
    <t>Araneae</t>
  </si>
  <si>
    <t>Bopyridae</t>
  </si>
  <si>
    <t>Carabidae</t>
  </si>
  <si>
    <t>Coleoptera</t>
  </si>
  <si>
    <t>Copepoda</t>
  </si>
  <si>
    <t>Formicidae</t>
  </si>
  <si>
    <t>Gammaridae</t>
  </si>
  <si>
    <t>Harpacticoida</t>
  </si>
  <si>
    <t>Homoptera</t>
  </si>
  <si>
    <t>Idoteidae</t>
  </si>
  <si>
    <t>Kellidae</t>
  </si>
  <si>
    <t>Limnoriidae</t>
  </si>
  <si>
    <t>Melitidae</t>
  </si>
  <si>
    <t>Mytilidae</t>
  </si>
  <si>
    <t>Oligochaeta</t>
  </si>
  <si>
    <t>Oniscidea</t>
  </si>
  <si>
    <t>Orbinidae</t>
  </si>
  <si>
    <t>Staphylinidae</t>
  </si>
  <si>
    <t>Opiliones</t>
  </si>
  <si>
    <t>Praniza</t>
  </si>
  <si>
    <t>Cypridinidae</t>
  </si>
  <si>
    <t>Nereididae</t>
  </si>
  <si>
    <t>Turberllaria</t>
  </si>
  <si>
    <t>Note: abundance values are given in ind. per sample</t>
  </si>
  <si>
    <t>3SQ</t>
  </si>
  <si>
    <t>3MQ</t>
  </si>
  <si>
    <t>4IQ</t>
  </si>
  <si>
    <t>27MIQ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</si>
</sst>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0" xfId="0" applyFont="1"/>
    <xf numFmtId="0" fontId="4" fillId="0" borderId="0" xfId="0" applyFont="1"/>
    <xf numFmtId="0" fontId="0" fillId="0" borderId="0" xfId="0" applyBorder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Fill="1"/>
    <xf numFmtId="49" fontId="4" fillId="0" borderId="0" xfId="0" applyNumberFormat="1" applyFont="1"/>
    <xf numFmtId="49" fontId="2" fillId="0" borderId="0" xfId="0" applyNumberFormat="1" applyFont="1" applyFill="1"/>
    <xf numFmtId="0" fontId="3" fillId="0" borderId="0" xfId="0" applyFont="1"/>
    <xf numFmtId="49" fontId="1" fillId="0" borderId="0" xfId="0" applyNumberFormat="1" applyFont="1"/>
    <xf numFmtId="0" fontId="7" fillId="0" borderId="0" xfId="0" applyFont="1" applyFill="1"/>
    <xf numFmtId="1" fontId="0" fillId="0" borderId="0" xfId="0" applyNumberFormat="1"/>
    <xf numFmtId="2" fontId="0" fillId="0" borderId="0" xfId="0" applyNumberFormat="1"/>
    <xf numFmtId="0" fontId="2" fillId="0" borderId="0" xfId="0" applyFont="1" applyFill="1"/>
    <xf numFmtId="49" fontId="4" fillId="0" borderId="0" xfId="0" applyNumberFormat="1" applyFont="1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76"/>
  <sheetViews>
    <sheetView topLeftCell="A118" workbookViewId="0"/>
  </sheetViews>
  <sheetFormatPr baseColWidth="10" defaultColWidth="11.42578125" defaultRowHeight="15" x14ac:dyDescent="0.25"/>
  <cols>
    <col min="1" max="1" width="18" style="12" customWidth="1"/>
    <col min="2" max="2" width="16" style="12" customWidth="1"/>
    <col min="3" max="3" width="18.28515625" style="12" customWidth="1"/>
    <col min="4" max="4" width="28.7109375" bestFit="1" customWidth="1"/>
    <col min="5" max="5" width="22.5703125" customWidth="1"/>
    <col min="8" max="8" width="11.42578125" style="11"/>
    <col min="15" max="17" width="13.140625" bestFit="1" customWidth="1"/>
    <col min="19" max="20" width="17.5703125" bestFit="1" customWidth="1"/>
    <col min="31" max="32" width="12.7109375" bestFit="1" customWidth="1"/>
    <col min="36" max="38" width="13.7109375" bestFit="1" customWidth="1"/>
    <col min="46" max="48" width="14.140625" bestFit="1" customWidth="1"/>
    <col min="53" max="54" width="12.5703125" bestFit="1" customWidth="1"/>
    <col min="66" max="67" width="13.140625" bestFit="1" customWidth="1"/>
    <col min="68" max="69" width="16.7109375" bestFit="1" customWidth="1"/>
    <col min="78" max="79" width="13.7109375" bestFit="1" customWidth="1"/>
    <col min="84" max="85" width="14.140625" bestFit="1" customWidth="1"/>
    <col min="88" max="89" width="12.5703125" bestFit="1" customWidth="1"/>
    <col min="94" max="94" width="22.28515625" bestFit="1" customWidth="1"/>
    <col min="95" max="95" width="22" bestFit="1" customWidth="1"/>
    <col min="96" max="96" width="16.85546875" bestFit="1" customWidth="1"/>
    <col min="97" max="97" width="16.5703125" bestFit="1" customWidth="1"/>
  </cols>
  <sheetData>
    <row r="1" spans="1:97" x14ac:dyDescent="0.25">
      <c r="A1" s="13" t="s">
        <v>326</v>
      </c>
      <c r="E1" s="1" t="s">
        <v>236</v>
      </c>
      <c r="F1" s="2">
        <v>1</v>
      </c>
      <c r="G1" s="2">
        <v>1</v>
      </c>
      <c r="H1" s="2">
        <v>1</v>
      </c>
      <c r="I1" s="2">
        <v>3</v>
      </c>
      <c r="J1" s="2">
        <v>3</v>
      </c>
      <c r="K1" s="2">
        <v>3</v>
      </c>
      <c r="L1" s="2">
        <v>5</v>
      </c>
      <c r="M1" s="2">
        <v>5</v>
      </c>
      <c r="N1" s="2">
        <v>5</v>
      </c>
      <c r="O1" s="2">
        <v>9</v>
      </c>
      <c r="P1" s="2">
        <v>9</v>
      </c>
      <c r="Q1" s="2">
        <v>9</v>
      </c>
      <c r="R1" s="2">
        <v>10</v>
      </c>
      <c r="S1" s="2">
        <v>10</v>
      </c>
      <c r="T1" s="2">
        <v>10</v>
      </c>
      <c r="U1" s="2">
        <v>11</v>
      </c>
      <c r="V1" s="2">
        <v>11</v>
      </c>
      <c r="W1" s="2">
        <v>11</v>
      </c>
      <c r="X1" s="2">
        <v>13</v>
      </c>
      <c r="Y1" s="4">
        <v>13</v>
      </c>
      <c r="Z1" s="4">
        <v>13</v>
      </c>
      <c r="AA1" s="2">
        <v>15</v>
      </c>
      <c r="AB1" s="2">
        <v>15</v>
      </c>
      <c r="AC1" s="2">
        <v>15</v>
      </c>
      <c r="AD1" s="2">
        <v>16</v>
      </c>
      <c r="AE1" s="2">
        <v>16</v>
      </c>
      <c r="AF1" s="2">
        <v>16</v>
      </c>
      <c r="AG1" s="2">
        <v>17</v>
      </c>
      <c r="AH1" s="2">
        <v>17</v>
      </c>
      <c r="AI1" s="2">
        <v>17</v>
      </c>
      <c r="AJ1" s="2">
        <v>18</v>
      </c>
      <c r="AK1" s="2">
        <v>18</v>
      </c>
      <c r="AL1" s="2">
        <v>18</v>
      </c>
      <c r="AM1" s="4">
        <v>19</v>
      </c>
      <c r="AN1" s="4">
        <v>19</v>
      </c>
      <c r="AO1" s="4">
        <v>19</v>
      </c>
      <c r="AP1" s="2">
        <v>20</v>
      </c>
      <c r="AQ1" s="2">
        <v>21</v>
      </c>
      <c r="AR1" s="2">
        <v>21</v>
      </c>
      <c r="AS1" s="2">
        <v>21</v>
      </c>
      <c r="AT1" s="2">
        <v>23</v>
      </c>
      <c r="AU1" s="2">
        <v>23</v>
      </c>
      <c r="AV1" s="2">
        <v>23</v>
      </c>
      <c r="AW1" s="4">
        <v>25</v>
      </c>
      <c r="AX1" s="4">
        <v>25</v>
      </c>
      <c r="AY1" s="4">
        <v>25</v>
      </c>
      <c r="AZ1" s="4">
        <v>26</v>
      </c>
      <c r="BA1" s="4">
        <v>26</v>
      </c>
      <c r="BB1" s="4">
        <v>26</v>
      </c>
      <c r="BC1" s="2">
        <v>28</v>
      </c>
      <c r="BD1" s="2">
        <v>28</v>
      </c>
      <c r="BE1" s="2">
        <v>28</v>
      </c>
      <c r="BF1" s="2">
        <v>29</v>
      </c>
      <c r="BG1" s="2">
        <v>29</v>
      </c>
      <c r="BH1" s="2">
        <v>29</v>
      </c>
      <c r="BI1" s="2">
        <v>1</v>
      </c>
      <c r="BJ1" s="2">
        <v>1</v>
      </c>
      <c r="BK1" s="2">
        <v>2</v>
      </c>
      <c r="BL1" s="2">
        <v>3</v>
      </c>
      <c r="BM1" s="2">
        <v>3</v>
      </c>
      <c r="BN1" s="2">
        <v>9</v>
      </c>
      <c r="BO1" s="2">
        <v>9</v>
      </c>
      <c r="BP1" s="2">
        <v>10</v>
      </c>
      <c r="BQ1" s="2">
        <v>10</v>
      </c>
      <c r="BR1" s="4">
        <v>11</v>
      </c>
      <c r="BS1" s="2">
        <v>11</v>
      </c>
      <c r="BT1" s="4">
        <v>13</v>
      </c>
      <c r="BU1" s="4">
        <v>13</v>
      </c>
      <c r="BV1" s="2">
        <v>15</v>
      </c>
      <c r="BW1" s="2">
        <v>15</v>
      </c>
      <c r="BX1" s="4">
        <v>17</v>
      </c>
      <c r="BY1" s="2">
        <v>17</v>
      </c>
      <c r="BZ1" s="2">
        <v>18</v>
      </c>
      <c r="CA1" s="2">
        <v>18</v>
      </c>
      <c r="CB1" s="4">
        <v>19</v>
      </c>
      <c r="CC1" s="4">
        <v>19</v>
      </c>
      <c r="CD1" s="4">
        <v>21</v>
      </c>
      <c r="CE1" s="2">
        <v>21</v>
      </c>
      <c r="CF1" s="2">
        <v>23</v>
      </c>
      <c r="CG1" s="2">
        <v>23</v>
      </c>
      <c r="CH1" s="4">
        <v>25</v>
      </c>
      <c r="CI1" s="4">
        <v>25</v>
      </c>
      <c r="CJ1" s="4">
        <v>26</v>
      </c>
      <c r="CK1" s="4">
        <v>26</v>
      </c>
      <c r="CL1" s="2">
        <v>28</v>
      </c>
      <c r="CM1" s="2">
        <v>28</v>
      </c>
      <c r="CN1" s="2">
        <v>29</v>
      </c>
      <c r="CO1" s="2">
        <v>29</v>
      </c>
    </row>
    <row r="2" spans="1:97" x14ac:dyDescent="0.25">
      <c r="A2" s="13" t="s">
        <v>327</v>
      </c>
      <c r="D2" s="2"/>
      <c r="E2" s="1" t="s">
        <v>0</v>
      </c>
      <c r="F2" s="2" t="s">
        <v>171</v>
      </c>
      <c r="G2" s="2" t="s">
        <v>171</v>
      </c>
      <c r="H2" s="2" t="s">
        <v>171</v>
      </c>
      <c r="I2" s="2" t="s">
        <v>234</v>
      </c>
      <c r="J2" s="2" t="s">
        <v>234</v>
      </c>
      <c r="K2" s="2" t="s">
        <v>234</v>
      </c>
      <c r="L2" s="2" t="s">
        <v>2</v>
      </c>
      <c r="M2" s="2" t="s">
        <v>2</v>
      </c>
      <c r="N2" s="2" t="s">
        <v>2</v>
      </c>
      <c r="O2" s="2" t="s">
        <v>5</v>
      </c>
      <c r="P2" s="2" t="s">
        <v>5</v>
      </c>
      <c r="Q2" s="2" t="s">
        <v>5</v>
      </c>
      <c r="R2" s="2" t="s">
        <v>220</v>
      </c>
      <c r="S2" s="2" t="s">
        <v>220</v>
      </c>
      <c r="T2" s="2" t="s">
        <v>220</v>
      </c>
      <c r="U2" s="2" t="s">
        <v>6</v>
      </c>
      <c r="V2" s="2" t="s">
        <v>6</v>
      </c>
      <c r="W2" s="2" t="s">
        <v>6</v>
      </c>
      <c r="X2" s="2" t="s">
        <v>221</v>
      </c>
      <c r="Y2" s="4" t="s">
        <v>221</v>
      </c>
      <c r="Z2" s="4" t="s">
        <v>221</v>
      </c>
      <c r="AA2" s="2" t="s">
        <v>222</v>
      </c>
      <c r="AB2" s="2" t="s">
        <v>222</v>
      </c>
      <c r="AC2" s="2" t="s">
        <v>222</v>
      </c>
      <c r="AD2" s="2" t="s">
        <v>9</v>
      </c>
      <c r="AE2" s="2" t="s">
        <v>9</v>
      </c>
      <c r="AF2" s="2" t="s">
        <v>9</v>
      </c>
      <c r="AG2" s="2" t="s">
        <v>10</v>
      </c>
      <c r="AH2" s="2" t="s">
        <v>10</v>
      </c>
      <c r="AI2" s="2" t="s">
        <v>10</v>
      </c>
      <c r="AJ2" s="2" t="s">
        <v>223</v>
      </c>
      <c r="AK2" s="2" t="s">
        <v>223</v>
      </c>
      <c r="AL2" s="2" t="s">
        <v>223</v>
      </c>
      <c r="AM2" s="4" t="s">
        <v>224</v>
      </c>
      <c r="AN2" s="4" t="s">
        <v>224</v>
      </c>
      <c r="AO2" s="4" t="s">
        <v>224</v>
      </c>
      <c r="AP2" s="2" t="s">
        <v>11</v>
      </c>
      <c r="AQ2" s="4" t="s">
        <v>239</v>
      </c>
      <c r="AR2" s="4" t="s">
        <v>239</v>
      </c>
      <c r="AS2" s="4" t="s">
        <v>239</v>
      </c>
      <c r="AT2" s="2" t="s">
        <v>12</v>
      </c>
      <c r="AU2" s="2" t="s">
        <v>12</v>
      </c>
      <c r="AV2" s="2" t="s">
        <v>12</v>
      </c>
      <c r="AW2" s="4" t="s">
        <v>13</v>
      </c>
      <c r="AX2" s="4" t="s">
        <v>13</v>
      </c>
      <c r="AY2" s="4" t="s">
        <v>13</v>
      </c>
      <c r="AZ2" s="4" t="s">
        <v>14</v>
      </c>
      <c r="BA2" s="4" t="s">
        <v>14</v>
      </c>
      <c r="BB2" s="4" t="s">
        <v>14</v>
      </c>
      <c r="BC2" s="4" t="s">
        <v>226</v>
      </c>
      <c r="BD2" s="4" t="s">
        <v>226</v>
      </c>
      <c r="BE2" s="4" t="s">
        <v>226</v>
      </c>
      <c r="BF2" s="4" t="s">
        <v>227</v>
      </c>
      <c r="BG2" s="4" t="s">
        <v>227</v>
      </c>
      <c r="BH2" s="4" t="s">
        <v>227</v>
      </c>
      <c r="BI2" s="2" t="s">
        <v>171</v>
      </c>
      <c r="BJ2" s="2" t="s">
        <v>171</v>
      </c>
      <c r="BK2" s="2" t="s">
        <v>240</v>
      </c>
      <c r="BL2" s="2" t="s">
        <v>234</v>
      </c>
      <c r="BM2" s="2" t="s">
        <v>234</v>
      </c>
      <c r="BN2" s="2" t="s">
        <v>5</v>
      </c>
      <c r="BO2" s="2" t="s">
        <v>5</v>
      </c>
      <c r="BP2" s="2" t="s">
        <v>220</v>
      </c>
      <c r="BQ2" s="2" t="s">
        <v>220</v>
      </c>
      <c r="BR2" s="4" t="s">
        <v>6</v>
      </c>
      <c r="BS2" s="2" t="s">
        <v>6</v>
      </c>
      <c r="BT2" s="4" t="s">
        <v>221</v>
      </c>
      <c r="BU2" s="4" t="s">
        <v>221</v>
      </c>
      <c r="BV2" s="2" t="s">
        <v>222</v>
      </c>
      <c r="BW2" s="2" t="s">
        <v>222</v>
      </c>
      <c r="BX2" s="4" t="s">
        <v>10</v>
      </c>
      <c r="BY2" s="2" t="s">
        <v>10</v>
      </c>
      <c r="BZ2" s="2" t="s">
        <v>223</v>
      </c>
      <c r="CA2" s="2" t="s">
        <v>223</v>
      </c>
      <c r="CB2" s="4" t="s">
        <v>224</v>
      </c>
      <c r="CC2" s="4" t="s">
        <v>224</v>
      </c>
      <c r="CD2" s="4" t="s">
        <v>239</v>
      </c>
      <c r="CE2" s="4" t="s">
        <v>239</v>
      </c>
      <c r="CF2" s="2" t="s">
        <v>12</v>
      </c>
      <c r="CG2" s="2" t="s">
        <v>12</v>
      </c>
      <c r="CH2" s="4" t="s">
        <v>13</v>
      </c>
      <c r="CI2" s="4" t="s">
        <v>13</v>
      </c>
      <c r="CJ2" s="4" t="s">
        <v>14</v>
      </c>
      <c r="CK2" s="4" t="s">
        <v>14</v>
      </c>
      <c r="CL2" s="4" t="s">
        <v>226</v>
      </c>
      <c r="CM2" s="4" t="s">
        <v>226</v>
      </c>
      <c r="CN2" s="4" t="s">
        <v>227</v>
      </c>
      <c r="CO2" s="4" t="s">
        <v>227</v>
      </c>
    </row>
    <row r="3" spans="1:97" x14ac:dyDescent="0.25">
      <c r="E3" s="1" t="s">
        <v>237</v>
      </c>
      <c r="F3" s="2" t="s">
        <v>15</v>
      </c>
      <c r="G3" s="2" t="s">
        <v>16</v>
      </c>
      <c r="H3" s="3" t="s">
        <v>17</v>
      </c>
      <c r="I3" s="2" t="s">
        <v>15</v>
      </c>
      <c r="J3" s="2" t="s">
        <v>16</v>
      </c>
      <c r="K3" s="2" t="s">
        <v>17</v>
      </c>
      <c r="L3" s="2" t="s">
        <v>15</v>
      </c>
      <c r="M3" s="2" t="s">
        <v>16</v>
      </c>
      <c r="N3" s="2" t="s">
        <v>17</v>
      </c>
      <c r="O3" s="2" t="s">
        <v>15</v>
      </c>
      <c r="P3" s="2" t="s">
        <v>16</v>
      </c>
      <c r="Q3" s="2" t="s">
        <v>17</v>
      </c>
      <c r="R3" s="2" t="s">
        <v>15</v>
      </c>
      <c r="S3" s="2" t="s">
        <v>16</v>
      </c>
      <c r="T3" s="2" t="s">
        <v>17</v>
      </c>
      <c r="U3" s="2" t="s">
        <v>15</v>
      </c>
      <c r="V3" s="2" t="s">
        <v>16</v>
      </c>
      <c r="W3" s="2" t="s">
        <v>17</v>
      </c>
      <c r="X3" s="2" t="s">
        <v>15</v>
      </c>
      <c r="Y3" s="2" t="s">
        <v>16</v>
      </c>
      <c r="Z3" s="2" t="s">
        <v>17</v>
      </c>
      <c r="AA3" s="2" t="s">
        <v>15</v>
      </c>
      <c r="AB3" s="2" t="s">
        <v>16</v>
      </c>
      <c r="AC3" s="2" t="s">
        <v>17</v>
      </c>
      <c r="AD3" s="2" t="s">
        <v>15</v>
      </c>
      <c r="AE3" s="2" t="s">
        <v>16</v>
      </c>
      <c r="AF3" s="2" t="s">
        <v>17</v>
      </c>
      <c r="AG3" s="2" t="s">
        <v>15</v>
      </c>
      <c r="AH3" s="2" t="s">
        <v>16</v>
      </c>
      <c r="AI3" s="2" t="s">
        <v>17</v>
      </c>
      <c r="AJ3" s="2" t="s">
        <v>15</v>
      </c>
      <c r="AK3" s="2" t="s">
        <v>16</v>
      </c>
      <c r="AL3" s="2" t="s">
        <v>17</v>
      </c>
      <c r="AM3" s="4" t="s">
        <v>15</v>
      </c>
      <c r="AN3" s="4" t="s">
        <v>16</v>
      </c>
      <c r="AO3" s="4" t="s">
        <v>17</v>
      </c>
      <c r="AP3" s="2" t="s">
        <v>15</v>
      </c>
      <c r="AQ3" s="2" t="s">
        <v>15</v>
      </c>
      <c r="AR3" s="2" t="s">
        <v>16</v>
      </c>
      <c r="AS3" s="2" t="s">
        <v>17</v>
      </c>
      <c r="AT3" s="2" t="s">
        <v>15</v>
      </c>
      <c r="AU3" s="2" t="s">
        <v>16</v>
      </c>
      <c r="AV3" s="2" t="s">
        <v>17</v>
      </c>
      <c r="AW3" s="4" t="s">
        <v>15</v>
      </c>
      <c r="AX3" s="2" t="s">
        <v>16</v>
      </c>
      <c r="AY3" s="2" t="s">
        <v>17</v>
      </c>
      <c r="AZ3" s="4" t="s">
        <v>15</v>
      </c>
      <c r="BA3" s="2" t="s">
        <v>16</v>
      </c>
      <c r="BB3" s="2" t="s">
        <v>17</v>
      </c>
      <c r="BC3" s="2" t="s">
        <v>15</v>
      </c>
      <c r="BD3" s="2" t="s">
        <v>16</v>
      </c>
      <c r="BE3" s="2" t="s">
        <v>17</v>
      </c>
      <c r="BF3" s="2" t="s">
        <v>15</v>
      </c>
      <c r="BG3" s="2" t="s">
        <v>16</v>
      </c>
      <c r="BH3" s="2" t="s">
        <v>17</v>
      </c>
      <c r="BI3" s="2" t="s">
        <v>15</v>
      </c>
      <c r="BJ3" s="2" t="s">
        <v>15</v>
      </c>
      <c r="BK3" s="2" t="s">
        <v>15</v>
      </c>
      <c r="BL3" s="2" t="s">
        <v>15</v>
      </c>
      <c r="BM3" s="2" t="s">
        <v>15</v>
      </c>
      <c r="BN3" s="2" t="s">
        <v>15</v>
      </c>
      <c r="BO3" s="2" t="s">
        <v>15</v>
      </c>
      <c r="BP3" s="2" t="s">
        <v>15</v>
      </c>
      <c r="BQ3" s="2" t="s">
        <v>15</v>
      </c>
      <c r="BR3" s="4" t="s">
        <v>15</v>
      </c>
      <c r="BS3" s="2" t="s">
        <v>15</v>
      </c>
      <c r="BT3" s="4" t="s">
        <v>15</v>
      </c>
      <c r="BU3" s="2" t="s">
        <v>15</v>
      </c>
      <c r="BV3" s="4" t="s">
        <v>15</v>
      </c>
      <c r="BW3" s="2" t="s">
        <v>15</v>
      </c>
      <c r="BX3" s="4" t="s">
        <v>15</v>
      </c>
      <c r="BY3" s="2" t="s">
        <v>15</v>
      </c>
      <c r="BZ3" s="2" t="s">
        <v>15</v>
      </c>
      <c r="CA3" s="2" t="s">
        <v>15</v>
      </c>
      <c r="CB3" s="4" t="s">
        <v>15</v>
      </c>
      <c r="CC3" s="4" t="s">
        <v>15</v>
      </c>
      <c r="CD3" s="4" t="s">
        <v>15</v>
      </c>
      <c r="CE3" s="2" t="s">
        <v>15</v>
      </c>
      <c r="CF3" s="2" t="s">
        <v>15</v>
      </c>
      <c r="CG3" s="2" t="s">
        <v>15</v>
      </c>
      <c r="CH3" s="2" t="s">
        <v>15</v>
      </c>
      <c r="CI3" s="2" t="s">
        <v>15</v>
      </c>
      <c r="CJ3" s="4" t="s">
        <v>15</v>
      </c>
      <c r="CK3" s="4" t="s">
        <v>15</v>
      </c>
      <c r="CL3" s="4" t="s">
        <v>15</v>
      </c>
      <c r="CM3" s="2" t="s">
        <v>15</v>
      </c>
      <c r="CN3" s="4" t="s">
        <v>15</v>
      </c>
      <c r="CO3" s="2" t="s">
        <v>15</v>
      </c>
    </row>
    <row r="4" spans="1:97" x14ac:dyDescent="0.25">
      <c r="D4" s="9"/>
      <c r="E4" s="22" t="s">
        <v>350</v>
      </c>
      <c r="F4" s="4" t="s">
        <v>246</v>
      </c>
      <c r="G4" s="2" t="s">
        <v>343</v>
      </c>
      <c r="H4" s="3" t="s">
        <v>245</v>
      </c>
      <c r="I4" s="2" t="s">
        <v>248</v>
      </c>
      <c r="J4" s="2" t="s">
        <v>251</v>
      </c>
      <c r="K4" s="2" t="s">
        <v>252</v>
      </c>
      <c r="L4" s="2" t="s">
        <v>253</v>
      </c>
      <c r="M4" s="2" t="s">
        <v>254</v>
      </c>
      <c r="N4" s="2" t="s">
        <v>255</v>
      </c>
      <c r="O4" s="2" t="s">
        <v>256</v>
      </c>
      <c r="P4" s="2" t="s">
        <v>259</v>
      </c>
      <c r="Q4" s="2" t="s">
        <v>260</v>
      </c>
      <c r="R4" s="2" t="s">
        <v>261</v>
      </c>
      <c r="S4" s="2" t="s">
        <v>264</v>
      </c>
      <c r="T4" s="2" t="s">
        <v>265</v>
      </c>
      <c r="U4" s="2" t="s">
        <v>266</v>
      </c>
      <c r="V4" s="2" t="s">
        <v>269</v>
      </c>
      <c r="W4" s="2" t="s">
        <v>270</v>
      </c>
      <c r="X4" s="2" t="s">
        <v>271</v>
      </c>
      <c r="Y4" s="2" t="s">
        <v>274</v>
      </c>
      <c r="Z4" s="2" t="s">
        <v>275</v>
      </c>
      <c r="AA4" s="2" t="s">
        <v>276</v>
      </c>
      <c r="AB4" s="2" t="s">
        <v>279</v>
      </c>
      <c r="AC4" s="2" t="s">
        <v>280</v>
      </c>
      <c r="AD4" s="2" t="s">
        <v>281</v>
      </c>
      <c r="AE4" s="2" t="s">
        <v>282</v>
      </c>
      <c r="AF4" s="2" t="s">
        <v>283</v>
      </c>
      <c r="AG4" s="2" t="s">
        <v>284</v>
      </c>
      <c r="AH4" s="2" t="s">
        <v>287</v>
      </c>
      <c r="AI4" s="2" t="s">
        <v>288</v>
      </c>
      <c r="AJ4" s="2" t="s">
        <v>289</v>
      </c>
      <c r="AK4" s="2" t="s">
        <v>292</v>
      </c>
      <c r="AL4" s="2" t="s">
        <v>293</v>
      </c>
      <c r="AM4" s="4" t="s">
        <v>295</v>
      </c>
      <c r="AN4" s="4" t="s">
        <v>297</v>
      </c>
      <c r="AO4" s="4" t="s">
        <v>298</v>
      </c>
      <c r="AP4" s="4" t="s">
        <v>299</v>
      </c>
      <c r="AQ4" s="2" t="s">
        <v>300</v>
      </c>
      <c r="AR4" s="2" t="s">
        <v>303</v>
      </c>
      <c r="AS4" s="2" t="s">
        <v>304</v>
      </c>
      <c r="AT4" s="2" t="s">
        <v>305</v>
      </c>
      <c r="AU4" s="2" t="s">
        <v>308</v>
      </c>
      <c r="AV4" s="2" t="s">
        <v>309</v>
      </c>
      <c r="AW4" s="2" t="s">
        <v>310</v>
      </c>
      <c r="AX4" s="2" t="s">
        <v>313</v>
      </c>
      <c r="AY4" s="2" t="s">
        <v>314</v>
      </c>
      <c r="AZ4" s="4" t="s">
        <v>315</v>
      </c>
      <c r="BA4" s="2" t="s">
        <v>318</v>
      </c>
      <c r="BB4" s="2" t="s">
        <v>319</v>
      </c>
      <c r="BC4" s="2" t="s">
        <v>320</v>
      </c>
      <c r="BD4" s="2" t="s">
        <v>323</v>
      </c>
      <c r="BE4" s="2" t="s">
        <v>324</v>
      </c>
      <c r="BF4" s="2" t="s">
        <v>345</v>
      </c>
      <c r="BG4" s="2" t="s">
        <v>348</v>
      </c>
      <c r="BH4" s="2" t="s">
        <v>349</v>
      </c>
      <c r="BI4" s="2" t="s">
        <v>243</v>
      </c>
      <c r="BJ4" s="2" t="s">
        <v>244</v>
      </c>
      <c r="BK4" s="2" t="s">
        <v>247</v>
      </c>
      <c r="BL4" s="2" t="s">
        <v>249</v>
      </c>
      <c r="BM4" s="2" t="s">
        <v>250</v>
      </c>
      <c r="BN4" s="2" t="s">
        <v>257</v>
      </c>
      <c r="BO4" s="2" t="s">
        <v>258</v>
      </c>
      <c r="BP4" s="2" t="s">
        <v>262</v>
      </c>
      <c r="BQ4" s="2" t="s">
        <v>263</v>
      </c>
      <c r="BR4" s="4" t="s">
        <v>267</v>
      </c>
      <c r="BS4" s="2" t="s">
        <v>268</v>
      </c>
      <c r="BT4" s="4" t="s">
        <v>272</v>
      </c>
      <c r="BU4" s="2" t="s">
        <v>273</v>
      </c>
      <c r="BV4" s="4" t="s">
        <v>277</v>
      </c>
      <c r="BW4" s="2" t="s">
        <v>278</v>
      </c>
      <c r="BX4" s="4" t="s">
        <v>285</v>
      </c>
      <c r="BY4" s="2" t="s">
        <v>286</v>
      </c>
      <c r="BZ4" s="2" t="s">
        <v>290</v>
      </c>
      <c r="CA4" s="2" t="s">
        <v>291</v>
      </c>
      <c r="CB4" s="4" t="s">
        <v>294</v>
      </c>
      <c r="CC4" s="4" t="s">
        <v>296</v>
      </c>
      <c r="CD4" s="4" t="s">
        <v>301</v>
      </c>
      <c r="CE4" s="2" t="s">
        <v>302</v>
      </c>
      <c r="CF4" s="2" t="s">
        <v>306</v>
      </c>
      <c r="CG4" s="2" t="s">
        <v>307</v>
      </c>
      <c r="CH4" s="2" t="s">
        <v>311</v>
      </c>
      <c r="CI4" s="2" t="s">
        <v>312</v>
      </c>
      <c r="CJ4" s="4" t="s">
        <v>316</v>
      </c>
      <c r="CK4" s="4" t="s">
        <v>317</v>
      </c>
      <c r="CL4" s="4" t="s">
        <v>321</v>
      </c>
      <c r="CM4" s="2" t="s">
        <v>322</v>
      </c>
      <c r="CN4" s="4" t="s">
        <v>346</v>
      </c>
      <c r="CO4" s="2" t="s">
        <v>347</v>
      </c>
      <c r="CP4" s="9"/>
      <c r="CQ4" s="9"/>
    </row>
    <row r="5" spans="1:97" x14ac:dyDescent="0.25">
      <c r="D5" s="9"/>
      <c r="E5" s="1" t="s">
        <v>19</v>
      </c>
      <c r="F5" s="2" t="s">
        <v>242</v>
      </c>
      <c r="G5" s="2" t="s">
        <v>242</v>
      </c>
      <c r="H5" s="2" t="s">
        <v>242</v>
      </c>
      <c r="I5" s="2" t="s">
        <v>242</v>
      </c>
      <c r="J5" s="2" t="s">
        <v>242</v>
      </c>
      <c r="K5" s="2" t="s">
        <v>242</v>
      </c>
      <c r="L5" s="2" t="s">
        <v>242</v>
      </c>
      <c r="M5" s="2" t="s">
        <v>242</v>
      </c>
      <c r="N5" s="2" t="s">
        <v>242</v>
      </c>
      <c r="O5" s="2" t="s">
        <v>242</v>
      </c>
      <c r="P5" t="s">
        <v>242</v>
      </c>
      <c r="Q5" t="s">
        <v>242</v>
      </c>
      <c r="R5" s="2" t="s">
        <v>242</v>
      </c>
      <c r="S5" s="2" t="s">
        <v>242</v>
      </c>
      <c r="T5" s="2" t="s">
        <v>242</v>
      </c>
      <c r="U5" s="2" t="s">
        <v>242</v>
      </c>
      <c r="V5" s="2" t="s">
        <v>242</v>
      </c>
      <c r="W5" s="2" t="s">
        <v>242</v>
      </c>
      <c r="X5" s="2" t="s">
        <v>242</v>
      </c>
      <c r="Y5" t="s">
        <v>242</v>
      </c>
      <c r="Z5" t="s">
        <v>242</v>
      </c>
      <c r="AA5" s="2" t="s">
        <v>242</v>
      </c>
      <c r="AB5" t="s">
        <v>242</v>
      </c>
      <c r="AC5" t="s">
        <v>242</v>
      </c>
      <c r="AD5" s="2" t="s">
        <v>242</v>
      </c>
      <c r="AE5" s="2" t="s">
        <v>242</v>
      </c>
      <c r="AF5" s="2" t="s">
        <v>242</v>
      </c>
      <c r="AG5" s="2" t="s">
        <v>242</v>
      </c>
      <c r="AH5" s="2" t="s">
        <v>242</v>
      </c>
      <c r="AI5" s="2" t="s">
        <v>242</v>
      </c>
      <c r="AJ5" s="2" t="s">
        <v>242</v>
      </c>
      <c r="AK5" t="s">
        <v>242</v>
      </c>
      <c r="AL5" t="s">
        <v>242</v>
      </c>
      <c r="AM5" s="4" t="s">
        <v>242</v>
      </c>
      <c r="AN5" s="17" t="s">
        <v>242</v>
      </c>
      <c r="AO5" s="17" t="s">
        <v>242</v>
      </c>
      <c r="AP5" s="2" t="s">
        <v>242</v>
      </c>
      <c r="AQ5" s="2" t="s">
        <v>242</v>
      </c>
      <c r="AR5" t="s">
        <v>242</v>
      </c>
      <c r="AS5" t="s">
        <v>242</v>
      </c>
      <c r="AT5" s="2" t="s">
        <v>242</v>
      </c>
      <c r="AU5" t="s">
        <v>242</v>
      </c>
      <c r="AV5" t="s">
        <v>242</v>
      </c>
      <c r="AW5" s="4" t="s">
        <v>242</v>
      </c>
      <c r="AX5" t="s">
        <v>242</v>
      </c>
      <c r="AY5" t="s">
        <v>242</v>
      </c>
      <c r="AZ5" s="4" t="s">
        <v>242</v>
      </c>
      <c r="BA5" t="s">
        <v>242</v>
      </c>
      <c r="BB5" t="s">
        <v>242</v>
      </c>
      <c r="BC5" s="2" t="s">
        <v>242</v>
      </c>
      <c r="BD5" t="s">
        <v>242</v>
      </c>
      <c r="BE5" t="s">
        <v>242</v>
      </c>
      <c r="BF5" s="2" t="s">
        <v>242</v>
      </c>
      <c r="BG5" t="s">
        <v>242</v>
      </c>
      <c r="BH5" t="s">
        <v>242</v>
      </c>
      <c r="BI5" s="2" t="s">
        <v>228</v>
      </c>
      <c r="BJ5" s="2" t="s">
        <v>229</v>
      </c>
      <c r="BK5" s="2" t="s">
        <v>228</v>
      </c>
      <c r="BL5" s="2" t="s">
        <v>228</v>
      </c>
      <c r="BM5" s="2" t="s">
        <v>229</v>
      </c>
      <c r="BN5" s="2" t="s">
        <v>230</v>
      </c>
      <c r="BO5" s="2" t="s">
        <v>229</v>
      </c>
      <c r="BP5" s="2" t="s">
        <v>228</v>
      </c>
      <c r="BQ5" s="2" t="s">
        <v>229</v>
      </c>
      <c r="BR5" s="4" t="s">
        <v>228</v>
      </c>
      <c r="BS5" s="2" t="s">
        <v>229</v>
      </c>
      <c r="BT5" s="4" t="s">
        <v>228</v>
      </c>
      <c r="BU5" s="2" t="s">
        <v>229</v>
      </c>
      <c r="BV5" s="4" t="s">
        <v>228</v>
      </c>
      <c r="BW5" s="2" t="s">
        <v>229</v>
      </c>
      <c r="BX5" s="4" t="s">
        <v>228</v>
      </c>
      <c r="BY5" s="2" t="s">
        <v>229</v>
      </c>
      <c r="BZ5" s="2" t="s">
        <v>230</v>
      </c>
      <c r="CA5" s="2" t="s">
        <v>229</v>
      </c>
      <c r="CB5" s="4" t="s">
        <v>228</v>
      </c>
      <c r="CC5" s="4" t="s">
        <v>229</v>
      </c>
      <c r="CD5" s="4" t="s">
        <v>228</v>
      </c>
      <c r="CE5" s="2" t="s">
        <v>229</v>
      </c>
      <c r="CF5" s="2" t="s">
        <v>228</v>
      </c>
      <c r="CG5" s="2" t="s">
        <v>229</v>
      </c>
      <c r="CH5" s="2" t="s">
        <v>228</v>
      </c>
      <c r="CI5" s="2" t="s">
        <v>229</v>
      </c>
      <c r="CJ5" s="4" t="s">
        <v>231</v>
      </c>
      <c r="CK5" s="4" t="s">
        <v>229</v>
      </c>
      <c r="CL5" s="4" t="s">
        <v>228</v>
      </c>
      <c r="CM5" s="2" t="s">
        <v>229</v>
      </c>
      <c r="CN5" s="4" t="s">
        <v>228</v>
      </c>
      <c r="CO5" s="2" t="s">
        <v>229</v>
      </c>
      <c r="CP5" s="19" t="s">
        <v>353</v>
      </c>
      <c r="CQ5" s="19" t="s">
        <v>354</v>
      </c>
      <c r="CR5" s="22" t="s">
        <v>351</v>
      </c>
      <c r="CS5" s="22" t="s">
        <v>352</v>
      </c>
    </row>
    <row r="6" spans="1:97" x14ac:dyDescent="0.25">
      <c r="A6" s="18"/>
      <c r="C6" s="18"/>
      <c r="D6" s="9"/>
      <c r="F6" s="2"/>
      <c r="G6" s="2"/>
      <c r="H6" s="3"/>
      <c r="BI6" s="2"/>
      <c r="BJ6" s="2"/>
    </row>
    <row r="7" spans="1:97" x14ac:dyDescent="0.25">
      <c r="A7" s="13" t="s">
        <v>147</v>
      </c>
      <c r="B7" s="13" t="s">
        <v>157</v>
      </c>
      <c r="C7" s="13" t="s">
        <v>149</v>
      </c>
      <c r="D7" s="1" t="s">
        <v>22</v>
      </c>
      <c r="F7" s="16"/>
      <c r="G7" s="2"/>
      <c r="H7" s="3"/>
      <c r="BI7" s="2"/>
      <c r="BJ7" s="2"/>
    </row>
    <row r="8" spans="1:97" x14ac:dyDescent="0.25">
      <c r="A8" s="12" t="s">
        <v>148</v>
      </c>
      <c r="B8" s="14" t="s">
        <v>164</v>
      </c>
      <c r="C8" s="12" t="s">
        <v>150</v>
      </c>
      <c r="D8" s="2" t="s">
        <v>368</v>
      </c>
      <c r="F8" s="2"/>
      <c r="G8" s="2"/>
      <c r="H8" s="3"/>
      <c r="I8">
        <v>4</v>
      </c>
      <c r="AG8">
        <v>4</v>
      </c>
      <c r="AJ8">
        <v>16.670000000000002</v>
      </c>
      <c r="BI8" s="2"/>
      <c r="BJ8" s="2"/>
      <c r="BK8">
        <v>0.04</v>
      </c>
      <c r="BM8">
        <v>0.14000000000000001</v>
      </c>
      <c r="CP8" s="20">
        <f>SUM(F8:BH8)</f>
        <v>24.67</v>
      </c>
      <c r="CQ8" s="21">
        <f>SUM(BI8:CO8)</f>
        <v>0.18000000000000002</v>
      </c>
      <c r="CR8">
        <f>COUNT(F8:BH8)</f>
        <v>3</v>
      </c>
      <c r="CS8">
        <f>COUNT(BI8:CO8)</f>
        <v>2</v>
      </c>
    </row>
    <row r="9" spans="1:97" s="2" customFormat="1" x14ac:dyDescent="0.25">
      <c r="A9" s="14" t="s">
        <v>148</v>
      </c>
      <c r="B9" s="14" t="s">
        <v>152</v>
      </c>
      <c r="C9" s="14" t="s">
        <v>151</v>
      </c>
      <c r="D9" s="14" t="s">
        <v>369</v>
      </c>
      <c r="H9" s="3"/>
      <c r="AS9" s="2">
        <v>66.7</v>
      </c>
      <c r="CP9" s="20">
        <f t="shared" ref="CP9:CP72" si="0">SUM(F9:BH9)</f>
        <v>66.7</v>
      </c>
      <c r="CQ9" s="21">
        <f t="shared" ref="CQ9:CQ72" si="1">SUM(BI9:CO9)</f>
        <v>0</v>
      </c>
      <c r="CR9">
        <f t="shared" ref="CR9:CR72" si="2">COUNT(F9:BH9)</f>
        <v>1</v>
      </c>
      <c r="CS9">
        <f t="shared" ref="CS9:CS72" si="3">COUNT(BI9:CO9)</f>
        <v>0</v>
      </c>
    </row>
    <row r="10" spans="1:97" x14ac:dyDescent="0.25">
      <c r="A10" s="12" t="s">
        <v>154</v>
      </c>
      <c r="B10" s="14" t="s">
        <v>152</v>
      </c>
      <c r="C10" s="12" t="s">
        <v>155</v>
      </c>
      <c r="D10" s="6" t="s">
        <v>23</v>
      </c>
      <c r="F10" s="2"/>
      <c r="G10" s="2"/>
      <c r="H10" s="3"/>
      <c r="BE10">
        <v>16.670000000000002</v>
      </c>
      <c r="BI10" s="2"/>
      <c r="BJ10" s="2"/>
      <c r="CP10" s="20">
        <f t="shared" si="0"/>
        <v>16.670000000000002</v>
      </c>
      <c r="CQ10" s="21">
        <f t="shared" si="1"/>
        <v>0</v>
      </c>
      <c r="CR10">
        <f t="shared" si="2"/>
        <v>1</v>
      </c>
      <c r="CS10">
        <f t="shared" si="3"/>
        <v>0</v>
      </c>
    </row>
    <row r="11" spans="1:97" x14ac:dyDescent="0.25">
      <c r="A11" s="12" t="s">
        <v>148</v>
      </c>
      <c r="B11" s="12" t="s">
        <v>158</v>
      </c>
      <c r="C11" s="12" t="s">
        <v>159</v>
      </c>
      <c r="D11" s="6" t="s">
        <v>25</v>
      </c>
      <c r="F11" s="2"/>
      <c r="G11" s="2"/>
      <c r="H11" s="3"/>
      <c r="AD11">
        <v>4</v>
      </c>
      <c r="AE11">
        <v>33.299999999999997</v>
      </c>
      <c r="BI11" s="2"/>
      <c r="BJ11" s="2"/>
      <c r="CP11" s="20">
        <f t="shared" si="0"/>
        <v>37.299999999999997</v>
      </c>
      <c r="CQ11" s="21">
        <f t="shared" si="1"/>
        <v>0</v>
      </c>
      <c r="CR11">
        <f t="shared" si="2"/>
        <v>2</v>
      </c>
      <c r="CS11">
        <f t="shared" si="3"/>
        <v>0</v>
      </c>
    </row>
    <row r="12" spans="1:97" x14ac:dyDescent="0.25">
      <c r="A12" s="12" t="s">
        <v>160</v>
      </c>
      <c r="B12" s="14" t="s">
        <v>152</v>
      </c>
      <c r="C12" s="12" t="s">
        <v>161</v>
      </c>
      <c r="D12" s="6" t="s">
        <v>26</v>
      </c>
      <c r="F12" s="2"/>
      <c r="G12" s="2"/>
      <c r="H12" s="3"/>
      <c r="AJ12">
        <v>133</v>
      </c>
      <c r="BI12" s="2"/>
      <c r="BJ12" s="2"/>
      <c r="CP12" s="20">
        <f t="shared" si="0"/>
        <v>133</v>
      </c>
      <c r="CQ12" s="21">
        <f t="shared" si="1"/>
        <v>0</v>
      </c>
      <c r="CR12">
        <f t="shared" si="2"/>
        <v>1</v>
      </c>
      <c r="CS12">
        <f t="shared" si="3"/>
        <v>0</v>
      </c>
    </row>
    <row r="13" spans="1:97" x14ac:dyDescent="0.25">
      <c r="A13" s="12" t="s">
        <v>148</v>
      </c>
      <c r="B13" s="12" t="s">
        <v>158</v>
      </c>
      <c r="C13" s="12" t="s">
        <v>159</v>
      </c>
      <c r="D13" s="6" t="s">
        <v>28</v>
      </c>
      <c r="F13" s="2"/>
      <c r="G13" s="2"/>
      <c r="H13" s="3"/>
      <c r="U13">
        <v>8</v>
      </c>
      <c r="BI13" s="2"/>
      <c r="BJ13" s="2"/>
      <c r="CP13" s="20">
        <f t="shared" si="0"/>
        <v>8</v>
      </c>
      <c r="CQ13" s="21">
        <f t="shared" si="1"/>
        <v>0</v>
      </c>
      <c r="CR13">
        <f t="shared" si="2"/>
        <v>1</v>
      </c>
      <c r="CS13">
        <f t="shared" si="3"/>
        <v>0</v>
      </c>
    </row>
    <row r="14" spans="1:97" x14ac:dyDescent="0.25">
      <c r="A14" s="12" t="s">
        <v>148</v>
      </c>
      <c r="B14" s="12" t="s">
        <v>158</v>
      </c>
      <c r="C14" s="12" t="s">
        <v>159</v>
      </c>
      <c r="D14" s="6" t="s">
        <v>29</v>
      </c>
      <c r="F14" s="2"/>
      <c r="G14" s="2"/>
      <c r="H14" s="3"/>
      <c r="AT14">
        <v>16.670000000000002</v>
      </c>
      <c r="BI14" s="2"/>
      <c r="BJ14" s="2"/>
      <c r="CP14" s="20">
        <f t="shared" si="0"/>
        <v>16.670000000000002</v>
      </c>
      <c r="CQ14" s="21">
        <f t="shared" si="1"/>
        <v>0</v>
      </c>
      <c r="CR14">
        <f t="shared" si="2"/>
        <v>1</v>
      </c>
      <c r="CS14">
        <f t="shared" si="3"/>
        <v>0</v>
      </c>
    </row>
    <row r="15" spans="1:97" x14ac:dyDescent="0.25">
      <c r="A15" s="14" t="s">
        <v>148</v>
      </c>
      <c r="B15" s="14" t="s">
        <v>163</v>
      </c>
      <c r="C15" s="12" t="s">
        <v>153</v>
      </c>
      <c r="D15" s="14" t="s">
        <v>370</v>
      </c>
      <c r="F15" s="2"/>
      <c r="G15" s="2"/>
      <c r="H15" s="3"/>
      <c r="O15">
        <v>4</v>
      </c>
      <c r="BI15" s="2"/>
      <c r="BJ15" s="2"/>
      <c r="BO15">
        <v>0.13</v>
      </c>
      <c r="CP15" s="20">
        <f t="shared" si="0"/>
        <v>4</v>
      </c>
      <c r="CQ15" s="21">
        <f t="shared" si="1"/>
        <v>0.13</v>
      </c>
      <c r="CR15">
        <f t="shared" si="2"/>
        <v>1</v>
      </c>
      <c r="CS15">
        <f t="shared" si="3"/>
        <v>1</v>
      </c>
    </row>
    <row r="16" spans="1:97" x14ac:dyDescent="0.25">
      <c r="A16" s="14" t="s">
        <v>148</v>
      </c>
      <c r="B16" s="14" t="s">
        <v>163</v>
      </c>
      <c r="C16" s="12" t="s">
        <v>153</v>
      </c>
      <c r="D16" s="14" t="s">
        <v>371</v>
      </c>
      <c r="F16" s="2"/>
      <c r="G16" s="2"/>
      <c r="H16" s="3"/>
      <c r="R16">
        <v>4</v>
      </c>
      <c r="U16">
        <v>8</v>
      </c>
      <c r="BI16" s="2"/>
      <c r="BJ16" s="2"/>
      <c r="BN16">
        <v>0.04</v>
      </c>
      <c r="BO16">
        <v>0.13</v>
      </c>
      <c r="CP16" s="20">
        <f t="shared" si="0"/>
        <v>12</v>
      </c>
      <c r="CQ16" s="21">
        <f t="shared" si="1"/>
        <v>0.17</v>
      </c>
      <c r="CR16">
        <f t="shared" si="2"/>
        <v>2</v>
      </c>
      <c r="CS16">
        <f t="shared" si="3"/>
        <v>2</v>
      </c>
    </row>
    <row r="17" spans="1:97" s="2" customFormat="1" x14ac:dyDescent="0.25">
      <c r="A17" s="14" t="s">
        <v>148</v>
      </c>
      <c r="B17" s="14" t="s">
        <v>164</v>
      </c>
      <c r="C17" s="14" t="s">
        <v>150</v>
      </c>
      <c r="D17" s="14" t="s">
        <v>372</v>
      </c>
      <c r="H17" s="3"/>
      <c r="BO17">
        <v>0.13</v>
      </c>
      <c r="BP17" s="2">
        <v>0.04</v>
      </c>
      <c r="BQ17" s="2">
        <v>0.36</v>
      </c>
      <c r="CP17" s="20">
        <f t="shared" si="0"/>
        <v>0</v>
      </c>
      <c r="CQ17" s="21">
        <f t="shared" si="1"/>
        <v>0.53</v>
      </c>
      <c r="CR17">
        <f t="shared" si="2"/>
        <v>0</v>
      </c>
      <c r="CS17">
        <f t="shared" si="3"/>
        <v>3</v>
      </c>
    </row>
    <row r="18" spans="1:97" x14ac:dyDescent="0.25">
      <c r="A18" s="12" t="s">
        <v>162</v>
      </c>
      <c r="B18" s="12" t="s">
        <v>166</v>
      </c>
      <c r="C18" s="12" t="s">
        <v>167</v>
      </c>
      <c r="D18" s="6" t="s">
        <v>30</v>
      </c>
      <c r="F18" s="2"/>
      <c r="G18" s="2"/>
      <c r="H18" s="3"/>
      <c r="BE18">
        <v>16.670000000000002</v>
      </c>
      <c r="BI18" s="2"/>
      <c r="BJ18" s="2"/>
      <c r="CP18" s="20">
        <f t="shared" si="0"/>
        <v>16.670000000000002</v>
      </c>
      <c r="CQ18" s="21">
        <f t="shared" si="1"/>
        <v>0</v>
      </c>
      <c r="CR18">
        <f t="shared" si="2"/>
        <v>1</v>
      </c>
      <c r="CS18">
        <f t="shared" si="3"/>
        <v>0</v>
      </c>
    </row>
    <row r="19" spans="1:97" x14ac:dyDescent="0.25">
      <c r="A19" s="12" t="s">
        <v>148</v>
      </c>
      <c r="B19" s="12" t="s">
        <v>158</v>
      </c>
      <c r="C19" s="12" t="s">
        <v>159</v>
      </c>
      <c r="D19" s="6" t="s">
        <v>31</v>
      </c>
      <c r="F19" s="2"/>
      <c r="G19" s="2"/>
      <c r="H19" s="3"/>
      <c r="BE19">
        <v>66.7</v>
      </c>
      <c r="BI19" s="2"/>
      <c r="BJ19" s="2"/>
      <c r="CP19" s="20">
        <f t="shared" si="0"/>
        <v>66.7</v>
      </c>
      <c r="CQ19" s="21">
        <f t="shared" si="1"/>
        <v>0</v>
      </c>
      <c r="CR19">
        <f t="shared" si="2"/>
        <v>1</v>
      </c>
      <c r="CS19">
        <f t="shared" si="3"/>
        <v>0</v>
      </c>
    </row>
    <row r="20" spans="1:97" x14ac:dyDescent="0.25">
      <c r="A20" s="12" t="s">
        <v>148</v>
      </c>
      <c r="B20" s="12" t="s">
        <v>158</v>
      </c>
      <c r="C20" s="12" t="s">
        <v>159</v>
      </c>
      <c r="D20" s="6" t="s">
        <v>32</v>
      </c>
      <c r="F20" s="2"/>
      <c r="G20" s="2"/>
      <c r="H20" s="3"/>
      <c r="AB20">
        <v>50</v>
      </c>
      <c r="BI20" s="2"/>
      <c r="BJ20" s="2"/>
      <c r="CP20" s="20">
        <f t="shared" si="0"/>
        <v>50</v>
      </c>
      <c r="CQ20" s="21">
        <f t="shared" si="1"/>
        <v>0</v>
      </c>
      <c r="CR20">
        <f t="shared" si="2"/>
        <v>1</v>
      </c>
      <c r="CS20">
        <f t="shared" si="3"/>
        <v>0</v>
      </c>
    </row>
    <row r="21" spans="1:97" x14ac:dyDescent="0.25">
      <c r="A21" s="14" t="s">
        <v>148</v>
      </c>
      <c r="B21" s="14" t="s">
        <v>163</v>
      </c>
      <c r="C21" s="12" t="s">
        <v>153</v>
      </c>
      <c r="D21" s="2" t="s">
        <v>344</v>
      </c>
      <c r="F21" s="2"/>
      <c r="G21" s="2"/>
      <c r="H21" s="3"/>
      <c r="O21">
        <v>4</v>
      </c>
      <c r="BI21" s="2"/>
      <c r="BJ21" s="2"/>
      <c r="BQ21">
        <v>0.12</v>
      </c>
      <c r="CP21" s="20">
        <f t="shared" si="0"/>
        <v>4</v>
      </c>
      <c r="CQ21" s="21">
        <f t="shared" si="1"/>
        <v>0.12</v>
      </c>
      <c r="CR21">
        <f t="shared" si="2"/>
        <v>1</v>
      </c>
      <c r="CS21">
        <f t="shared" si="3"/>
        <v>1</v>
      </c>
    </row>
    <row r="22" spans="1:97" x14ac:dyDescent="0.25">
      <c r="A22" s="12" t="s">
        <v>160</v>
      </c>
      <c r="B22" s="14" t="s">
        <v>152</v>
      </c>
      <c r="C22" s="12" t="s">
        <v>169</v>
      </c>
      <c r="D22" s="14" t="s">
        <v>169</v>
      </c>
      <c r="F22" s="2"/>
      <c r="G22" s="2"/>
      <c r="H22" s="3"/>
      <c r="AO22">
        <v>16.670000000000002</v>
      </c>
      <c r="BA22">
        <v>16.670000000000002</v>
      </c>
      <c r="BI22" s="2"/>
      <c r="BJ22" s="2"/>
      <c r="CP22" s="20">
        <f t="shared" si="0"/>
        <v>33.340000000000003</v>
      </c>
      <c r="CQ22" s="21">
        <f t="shared" si="1"/>
        <v>0</v>
      </c>
      <c r="CR22">
        <f t="shared" si="2"/>
        <v>2</v>
      </c>
      <c r="CS22">
        <f t="shared" si="3"/>
        <v>0</v>
      </c>
    </row>
    <row r="23" spans="1:97" x14ac:dyDescent="0.25">
      <c r="A23" s="12" t="s">
        <v>148</v>
      </c>
      <c r="B23" s="12" t="s">
        <v>158</v>
      </c>
      <c r="C23" s="12" t="s">
        <v>159</v>
      </c>
      <c r="D23" s="14" t="s">
        <v>373</v>
      </c>
      <c r="F23" s="2"/>
      <c r="G23" s="2"/>
      <c r="H23" s="3"/>
      <c r="AS23">
        <v>33.340000000000003</v>
      </c>
      <c r="BI23" s="2"/>
      <c r="BJ23" s="2"/>
      <c r="CP23" s="20">
        <f t="shared" si="0"/>
        <v>33.340000000000003</v>
      </c>
      <c r="CQ23" s="21">
        <f t="shared" si="1"/>
        <v>0</v>
      </c>
      <c r="CR23">
        <f t="shared" si="2"/>
        <v>1</v>
      </c>
      <c r="CS23">
        <f t="shared" si="3"/>
        <v>0</v>
      </c>
    </row>
    <row r="24" spans="1:97" x14ac:dyDescent="0.25">
      <c r="A24" s="12" t="s">
        <v>154</v>
      </c>
      <c r="B24" s="14" t="s">
        <v>152</v>
      </c>
      <c r="C24" s="12" t="s">
        <v>155</v>
      </c>
      <c r="D24" s="6" t="s">
        <v>34</v>
      </c>
      <c r="F24" s="2"/>
      <c r="G24" s="2"/>
      <c r="H24" s="3"/>
      <c r="AS24">
        <v>33.4</v>
      </c>
      <c r="BI24" s="2"/>
      <c r="BJ24" s="2"/>
      <c r="CP24" s="20">
        <f t="shared" si="0"/>
        <v>33.4</v>
      </c>
      <c r="CQ24" s="21">
        <f t="shared" si="1"/>
        <v>0</v>
      </c>
      <c r="CR24">
        <f t="shared" si="2"/>
        <v>1</v>
      </c>
      <c r="CS24">
        <f t="shared" si="3"/>
        <v>0</v>
      </c>
    </row>
    <row r="25" spans="1:97" x14ac:dyDescent="0.25">
      <c r="A25" s="12" t="s">
        <v>148</v>
      </c>
      <c r="B25" s="12" t="s">
        <v>158</v>
      </c>
      <c r="C25" s="12" t="s">
        <v>159</v>
      </c>
      <c r="D25" s="6" t="s">
        <v>198</v>
      </c>
      <c r="F25" s="2"/>
      <c r="G25" s="2"/>
      <c r="H25" s="3"/>
      <c r="BI25" s="2"/>
      <c r="BJ25" s="2"/>
      <c r="BO25">
        <v>0.13</v>
      </c>
      <c r="CP25" s="20">
        <f t="shared" si="0"/>
        <v>0</v>
      </c>
      <c r="CQ25" s="21">
        <f t="shared" si="1"/>
        <v>0.13</v>
      </c>
      <c r="CR25">
        <f t="shared" si="2"/>
        <v>0</v>
      </c>
      <c r="CS25">
        <f t="shared" si="3"/>
        <v>1</v>
      </c>
    </row>
    <row r="26" spans="1:97" x14ac:dyDescent="0.25">
      <c r="A26" s="12" t="s">
        <v>154</v>
      </c>
      <c r="B26" s="14" t="s">
        <v>152</v>
      </c>
      <c r="C26" s="12" t="s">
        <v>155</v>
      </c>
      <c r="D26" s="15" t="s">
        <v>202</v>
      </c>
      <c r="F26" s="2"/>
      <c r="G26" s="2"/>
      <c r="H26" s="3"/>
      <c r="BC26">
        <v>280</v>
      </c>
      <c r="BD26">
        <v>2500</v>
      </c>
      <c r="BE26">
        <v>950</v>
      </c>
      <c r="BI26" s="2"/>
      <c r="BJ26" s="2"/>
      <c r="CP26" s="20">
        <f t="shared" si="0"/>
        <v>3730</v>
      </c>
      <c r="CQ26" s="21">
        <f t="shared" si="1"/>
        <v>0</v>
      </c>
      <c r="CR26">
        <f t="shared" si="2"/>
        <v>3</v>
      </c>
      <c r="CS26">
        <f t="shared" si="3"/>
        <v>0</v>
      </c>
    </row>
    <row r="27" spans="1:97" x14ac:dyDescent="0.25">
      <c r="A27" s="12" t="s">
        <v>148</v>
      </c>
      <c r="B27" s="12" t="s">
        <v>158</v>
      </c>
      <c r="C27" s="12" t="s">
        <v>159</v>
      </c>
      <c r="D27" s="6" t="s">
        <v>36</v>
      </c>
      <c r="F27" s="2"/>
      <c r="G27" s="2"/>
      <c r="H27" s="3"/>
      <c r="AF27">
        <v>116.7</v>
      </c>
      <c r="BI27" s="2"/>
      <c r="BJ27" s="2"/>
      <c r="CP27" s="20">
        <f t="shared" si="0"/>
        <v>116.7</v>
      </c>
      <c r="CQ27" s="21">
        <f t="shared" si="1"/>
        <v>0</v>
      </c>
      <c r="CR27">
        <f t="shared" si="2"/>
        <v>1</v>
      </c>
      <c r="CS27">
        <f t="shared" si="3"/>
        <v>0</v>
      </c>
    </row>
    <row r="28" spans="1:97" x14ac:dyDescent="0.25">
      <c r="A28" s="12" t="s">
        <v>148</v>
      </c>
      <c r="B28" s="12" t="s">
        <v>158</v>
      </c>
      <c r="C28" s="12" t="s">
        <v>159</v>
      </c>
      <c r="D28" s="6" t="s">
        <v>37</v>
      </c>
      <c r="F28" s="2"/>
      <c r="G28" s="2"/>
      <c r="H28" s="3"/>
      <c r="N28">
        <v>83</v>
      </c>
      <c r="BI28" s="2"/>
      <c r="BJ28" s="2"/>
      <c r="CP28" s="20">
        <f t="shared" si="0"/>
        <v>83</v>
      </c>
      <c r="CQ28" s="21">
        <f t="shared" si="1"/>
        <v>0</v>
      </c>
      <c r="CR28">
        <f t="shared" si="2"/>
        <v>1</v>
      </c>
      <c r="CS28">
        <f t="shared" si="3"/>
        <v>0</v>
      </c>
    </row>
    <row r="29" spans="1:97" x14ac:dyDescent="0.25">
      <c r="A29" s="12" t="s">
        <v>148</v>
      </c>
      <c r="B29" s="12" t="s">
        <v>158</v>
      </c>
      <c r="C29" s="12" t="s">
        <v>159</v>
      </c>
      <c r="D29" s="6" t="s">
        <v>38</v>
      </c>
      <c r="F29" s="2"/>
      <c r="G29" s="2"/>
      <c r="H29" s="3"/>
      <c r="AS29">
        <v>366.7</v>
      </c>
      <c r="BI29" s="2"/>
      <c r="BJ29" s="2"/>
      <c r="CP29" s="20">
        <f t="shared" si="0"/>
        <v>366.7</v>
      </c>
      <c r="CQ29" s="21">
        <f t="shared" si="1"/>
        <v>0</v>
      </c>
      <c r="CR29">
        <f t="shared" si="2"/>
        <v>1</v>
      </c>
      <c r="CS29">
        <f t="shared" si="3"/>
        <v>0</v>
      </c>
    </row>
    <row r="30" spans="1:97" x14ac:dyDescent="0.25">
      <c r="A30" s="12" t="s">
        <v>148</v>
      </c>
      <c r="B30" s="12" t="s">
        <v>158</v>
      </c>
      <c r="C30" s="12" t="s">
        <v>159</v>
      </c>
      <c r="D30" s="6" t="s">
        <v>39</v>
      </c>
      <c r="F30" s="2"/>
      <c r="G30" s="2"/>
      <c r="H30" s="3"/>
      <c r="AQ30">
        <v>16.670000000000002</v>
      </c>
      <c r="BI30" s="2"/>
      <c r="BJ30" s="2"/>
      <c r="CP30" s="20">
        <f t="shared" si="0"/>
        <v>16.670000000000002</v>
      </c>
      <c r="CQ30" s="21">
        <f t="shared" si="1"/>
        <v>0</v>
      </c>
      <c r="CR30">
        <f t="shared" si="2"/>
        <v>1</v>
      </c>
      <c r="CS30">
        <f t="shared" si="3"/>
        <v>0</v>
      </c>
    </row>
    <row r="31" spans="1:97" x14ac:dyDescent="0.25">
      <c r="A31" s="12" t="s">
        <v>148</v>
      </c>
      <c r="B31" s="12" t="s">
        <v>158</v>
      </c>
      <c r="C31" s="12" t="s">
        <v>159</v>
      </c>
      <c r="D31" s="6" t="s">
        <v>41</v>
      </c>
      <c r="F31" s="2"/>
      <c r="G31" s="2"/>
      <c r="H31" s="3"/>
      <c r="AC31">
        <v>16.670000000000002</v>
      </c>
      <c r="BI31" s="2"/>
      <c r="BJ31" s="2"/>
      <c r="CP31" s="20">
        <f t="shared" si="0"/>
        <v>16.670000000000002</v>
      </c>
      <c r="CQ31" s="21">
        <f t="shared" si="1"/>
        <v>0</v>
      </c>
      <c r="CR31">
        <f t="shared" si="2"/>
        <v>1</v>
      </c>
      <c r="CS31">
        <f t="shared" si="3"/>
        <v>0</v>
      </c>
    </row>
    <row r="32" spans="1:97" x14ac:dyDescent="0.25">
      <c r="A32" s="14" t="s">
        <v>148</v>
      </c>
      <c r="B32" s="14" t="s">
        <v>163</v>
      </c>
      <c r="C32" s="12" t="s">
        <v>153</v>
      </c>
      <c r="D32" s="14" t="s">
        <v>374</v>
      </c>
      <c r="F32" s="2"/>
      <c r="G32" s="2"/>
      <c r="H32" s="3"/>
      <c r="BI32" s="2"/>
      <c r="BJ32" s="2"/>
      <c r="BQ32">
        <v>0.12</v>
      </c>
      <c r="CP32" s="20">
        <f t="shared" si="0"/>
        <v>0</v>
      </c>
      <c r="CQ32" s="21">
        <f t="shared" si="1"/>
        <v>0.12</v>
      </c>
      <c r="CR32">
        <f t="shared" si="2"/>
        <v>0</v>
      </c>
      <c r="CS32">
        <f t="shared" si="3"/>
        <v>1</v>
      </c>
    </row>
    <row r="33" spans="1:97" x14ac:dyDescent="0.25">
      <c r="A33" s="12" t="s">
        <v>148</v>
      </c>
      <c r="B33" s="12" t="s">
        <v>158</v>
      </c>
      <c r="C33" s="12" t="s">
        <v>159</v>
      </c>
      <c r="D33" s="6" t="s">
        <v>42</v>
      </c>
      <c r="F33" s="2"/>
      <c r="G33" s="2"/>
      <c r="H33" s="3"/>
      <c r="N33">
        <v>16.670000000000002</v>
      </c>
      <c r="BE33">
        <v>16.670000000000002</v>
      </c>
      <c r="BI33" s="2"/>
      <c r="BJ33" s="2"/>
      <c r="CP33" s="20">
        <f t="shared" si="0"/>
        <v>33.340000000000003</v>
      </c>
      <c r="CQ33" s="21">
        <f t="shared" si="1"/>
        <v>0</v>
      </c>
      <c r="CR33">
        <f t="shared" si="2"/>
        <v>2</v>
      </c>
      <c r="CS33">
        <f t="shared" si="3"/>
        <v>0</v>
      </c>
    </row>
    <row r="34" spans="1:97" x14ac:dyDescent="0.25">
      <c r="A34" s="12" t="s">
        <v>160</v>
      </c>
      <c r="B34" s="14" t="s">
        <v>152</v>
      </c>
      <c r="C34" s="12" t="s">
        <v>169</v>
      </c>
      <c r="D34" s="12" t="s">
        <v>232</v>
      </c>
      <c r="F34" s="2"/>
      <c r="G34" s="2"/>
      <c r="H34" s="3"/>
      <c r="BC34">
        <v>4</v>
      </c>
      <c r="BE34">
        <v>16.670000000000002</v>
      </c>
      <c r="BI34" s="2"/>
      <c r="BJ34" s="2"/>
      <c r="CP34" s="20">
        <f t="shared" si="0"/>
        <v>20.67</v>
      </c>
      <c r="CQ34" s="21">
        <f t="shared" si="1"/>
        <v>0</v>
      </c>
      <c r="CR34">
        <f t="shared" si="2"/>
        <v>2</v>
      </c>
      <c r="CS34">
        <f t="shared" si="3"/>
        <v>0</v>
      </c>
    </row>
    <row r="35" spans="1:97" x14ac:dyDescent="0.25">
      <c r="A35" s="12" t="s">
        <v>160</v>
      </c>
      <c r="B35" s="14" t="s">
        <v>152</v>
      </c>
      <c r="C35" s="12" t="s">
        <v>169</v>
      </c>
      <c r="D35" s="12" t="s">
        <v>233</v>
      </c>
      <c r="F35" s="2"/>
      <c r="G35" s="2"/>
      <c r="H35" s="3"/>
      <c r="BE35">
        <v>66.7</v>
      </c>
      <c r="BI35" s="2"/>
      <c r="BJ35" s="2"/>
      <c r="CP35" s="20">
        <f t="shared" si="0"/>
        <v>66.7</v>
      </c>
      <c r="CQ35" s="21">
        <f t="shared" si="1"/>
        <v>0</v>
      </c>
      <c r="CR35">
        <f t="shared" si="2"/>
        <v>1</v>
      </c>
      <c r="CS35">
        <f t="shared" si="3"/>
        <v>0</v>
      </c>
    </row>
    <row r="36" spans="1:97" x14ac:dyDescent="0.25">
      <c r="A36" s="12" t="s">
        <v>154</v>
      </c>
      <c r="B36" s="14" t="s">
        <v>152</v>
      </c>
      <c r="C36" s="12" t="s">
        <v>155</v>
      </c>
      <c r="D36" s="6" t="s">
        <v>203</v>
      </c>
      <c r="F36" s="2"/>
      <c r="G36" s="2"/>
      <c r="H36" s="3"/>
      <c r="AC36">
        <v>33.299999999999997</v>
      </c>
      <c r="BI36" s="2"/>
      <c r="BJ36" s="2"/>
      <c r="CP36" s="20">
        <f t="shared" si="0"/>
        <v>33.299999999999997</v>
      </c>
      <c r="CQ36" s="21">
        <f t="shared" si="1"/>
        <v>0</v>
      </c>
      <c r="CR36">
        <f t="shared" si="2"/>
        <v>1</v>
      </c>
      <c r="CS36">
        <f t="shared" si="3"/>
        <v>0</v>
      </c>
    </row>
    <row r="37" spans="1:97" x14ac:dyDescent="0.25">
      <c r="A37" s="12" t="s">
        <v>160</v>
      </c>
      <c r="B37" s="14" t="s">
        <v>152</v>
      </c>
      <c r="C37" s="12" t="s">
        <v>169</v>
      </c>
      <c r="D37" s="6" t="s">
        <v>43</v>
      </c>
      <c r="F37" s="2"/>
      <c r="G37" s="2"/>
      <c r="H37" s="3"/>
      <c r="N37">
        <v>50</v>
      </c>
      <c r="BE37">
        <v>16.670000000000002</v>
      </c>
      <c r="BI37" s="2"/>
      <c r="BJ37" s="2"/>
      <c r="CP37" s="20">
        <f t="shared" si="0"/>
        <v>66.67</v>
      </c>
      <c r="CQ37" s="21">
        <f t="shared" si="1"/>
        <v>0</v>
      </c>
      <c r="CR37">
        <f t="shared" si="2"/>
        <v>2</v>
      </c>
      <c r="CS37">
        <f t="shared" si="3"/>
        <v>0</v>
      </c>
    </row>
    <row r="38" spans="1:97" x14ac:dyDescent="0.25">
      <c r="A38" s="12" t="s">
        <v>154</v>
      </c>
      <c r="B38" s="14" t="s">
        <v>152</v>
      </c>
      <c r="C38" s="12" t="s">
        <v>155</v>
      </c>
      <c r="D38" s="6" t="s">
        <v>44</v>
      </c>
      <c r="F38" s="2"/>
      <c r="G38" s="2"/>
      <c r="H38" s="3"/>
      <c r="AC38">
        <v>16.670000000000002</v>
      </c>
      <c r="BI38" s="2"/>
      <c r="BJ38" s="2"/>
      <c r="CP38" s="20">
        <f t="shared" si="0"/>
        <v>16.670000000000002</v>
      </c>
      <c r="CQ38" s="21">
        <f t="shared" si="1"/>
        <v>0</v>
      </c>
      <c r="CR38">
        <f t="shared" si="2"/>
        <v>1</v>
      </c>
      <c r="CS38">
        <f t="shared" si="3"/>
        <v>0</v>
      </c>
    </row>
    <row r="39" spans="1:97" x14ac:dyDescent="0.25">
      <c r="A39" s="14" t="s">
        <v>148</v>
      </c>
      <c r="B39" s="14" t="s">
        <v>163</v>
      </c>
      <c r="C39" s="12" t="s">
        <v>153</v>
      </c>
      <c r="D39" s="14" t="s">
        <v>375</v>
      </c>
      <c r="E39" s="7"/>
      <c r="F39" s="7"/>
      <c r="G39" s="2"/>
      <c r="H39" s="3"/>
      <c r="O39">
        <v>4</v>
      </c>
      <c r="BI39" s="2"/>
      <c r="BJ39" s="2"/>
      <c r="CP39" s="20">
        <f t="shared" si="0"/>
        <v>4</v>
      </c>
      <c r="CQ39" s="21">
        <f t="shared" si="1"/>
        <v>0</v>
      </c>
      <c r="CR39">
        <f t="shared" si="2"/>
        <v>1</v>
      </c>
      <c r="CS39">
        <f t="shared" si="3"/>
        <v>0</v>
      </c>
    </row>
    <row r="40" spans="1:97" x14ac:dyDescent="0.25">
      <c r="A40" s="14" t="s">
        <v>148</v>
      </c>
      <c r="B40" s="14" t="s">
        <v>163</v>
      </c>
      <c r="C40" s="12" t="s">
        <v>48</v>
      </c>
      <c r="D40" s="2" t="s">
        <v>48</v>
      </c>
      <c r="E40" s="7"/>
      <c r="F40" s="7"/>
      <c r="G40" s="2"/>
      <c r="H40" s="3"/>
      <c r="I40">
        <v>32</v>
      </c>
      <c r="AA40">
        <v>33.299999999999997</v>
      </c>
      <c r="AD40">
        <v>8</v>
      </c>
      <c r="AJ40">
        <v>66.7</v>
      </c>
      <c r="BI40" s="2">
        <v>3</v>
      </c>
      <c r="BJ40" s="2">
        <v>75</v>
      </c>
      <c r="BK40">
        <v>0.04</v>
      </c>
      <c r="BL40">
        <v>15</v>
      </c>
      <c r="BM40">
        <v>804</v>
      </c>
      <c r="BN40">
        <v>3.55</v>
      </c>
      <c r="BO40">
        <v>2600</v>
      </c>
      <c r="BQ40">
        <v>14.2</v>
      </c>
      <c r="BS40">
        <v>23.4</v>
      </c>
      <c r="BU40">
        <v>7.23</v>
      </c>
      <c r="BW40">
        <v>33.799999999999997</v>
      </c>
      <c r="BY40">
        <v>34.369999999999997</v>
      </c>
      <c r="CA40">
        <v>13.7</v>
      </c>
      <c r="CC40">
        <v>786</v>
      </c>
      <c r="CE40">
        <v>396</v>
      </c>
      <c r="CH40">
        <v>0.04</v>
      </c>
      <c r="CI40">
        <v>0.48</v>
      </c>
      <c r="CP40" s="20">
        <f t="shared" si="0"/>
        <v>140</v>
      </c>
      <c r="CQ40" s="21">
        <f t="shared" si="1"/>
        <v>4809.8099999999995</v>
      </c>
      <c r="CR40">
        <f t="shared" si="2"/>
        <v>4</v>
      </c>
      <c r="CS40">
        <f t="shared" si="3"/>
        <v>17</v>
      </c>
    </row>
    <row r="41" spans="1:97" x14ac:dyDescent="0.25">
      <c r="A41" s="14" t="s">
        <v>148</v>
      </c>
      <c r="B41" s="12" t="s">
        <v>158</v>
      </c>
      <c r="C41" s="14" t="s">
        <v>152</v>
      </c>
      <c r="D41" s="2" t="s">
        <v>376</v>
      </c>
      <c r="E41" s="7"/>
      <c r="F41" s="7"/>
      <c r="G41" s="2"/>
      <c r="H41" s="3"/>
      <c r="N41">
        <v>16.670000000000002</v>
      </c>
      <c r="AQ41">
        <v>16.670000000000002</v>
      </c>
      <c r="AU41">
        <v>16.670000000000002</v>
      </c>
      <c r="AV41">
        <v>16.670000000000002</v>
      </c>
      <c r="AX41">
        <v>33.340000000000003</v>
      </c>
      <c r="BI41" s="2"/>
      <c r="BJ41" s="2"/>
      <c r="CF41">
        <v>0.04</v>
      </c>
      <c r="CG41">
        <v>0.14000000000000001</v>
      </c>
      <c r="CP41" s="20">
        <f t="shared" si="0"/>
        <v>100.02000000000001</v>
      </c>
      <c r="CQ41" s="21">
        <f t="shared" si="1"/>
        <v>0.18000000000000002</v>
      </c>
      <c r="CR41">
        <f t="shared" si="2"/>
        <v>5</v>
      </c>
      <c r="CS41">
        <f t="shared" si="3"/>
        <v>2</v>
      </c>
    </row>
    <row r="42" spans="1:97" x14ac:dyDescent="0.25">
      <c r="A42" s="12" t="s">
        <v>148</v>
      </c>
      <c r="B42" s="12" t="s">
        <v>158</v>
      </c>
      <c r="C42" s="12" t="s">
        <v>159</v>
      </c>
      <c r="D42" s="6" t="s">
        <v>49</v>
      </c>
      <c r="E42" s="7"/>
      <c r="F42" s="7"/>
      <c r="G42" s="2"/>
      <c r="H42" s="3"/>
      <c r="BC42">
        <v>800</v>
      </c>
      <c r="BD42">
        <v>7418</v>
      </c>
      <c r="BE42">
        <v>50</v>
      </c>
      <c r="BI42" s="2"/>
      <c r="BJ42" s="2"/>
      <c r="CP42" s="20">
        <f t="shared" si="0"/>
        <v>8268</v>
      </c>
      <c r="CQ42" s="21">
        <f t="shared" si="1"/>
        <v>0</v>
      </c>
      <c r="CR42">
        <f t="shared" si="2"/>
        <v>3</v>
      </c>
      <c r="CS42">
        <f t="shared" si="3"/>
        <v>0</v>
      </c>
    </row>
    <row r="43" spans="1:97" x14ac:dyDescent="0.25">
      <c r="A43" s="12" t="s">
        <v>148</v>
      </c>
      <c r="B43" s="12" t="s">
        <v>158</v>
      </c>
      <c r="C43" s="12" t="s">
        <v>159</v>
      </c>
      <c r="D43" s="6" t="s">
        <v>192</v>
      </c>
      <c r="F43" s="2"/>
      <c r="G43" s="2"/>
      <c r="H43" s="3"/>
      <c r="BI43" s="2">
        <v>1.92</v>
      </c>
      <c r="BJ43" s="2"/>
      <c r="CP43" s="20">
        <f t="shared" si="0"/>
        <v>0</v>
      </c>
      <c r="CQ43" s="21">
        <f t="shared" si="1"/>
        <v>1.92</v>
      </c>
      <c r="CR43">
        <f t="shared" si="2"/>
        <v>0</v>
      </c>
      <c r="CS43">
        <f t="shared" si="3"/>
        <v>1</v>
      </c>
    </row>
    <row r="44" spans="1:97" x14ac:dyDescent="0.25">
      <c r="A44" s="14" t="s">
        <v>148</v>
      </c>
      <c r="B44" s="14" t="s">
        <v>163</v>
      </c>
      <c r="C44" s="12" t="s">
        <v>153</v>
      </c>
      <c r="D44" s="6" t="s">
        <v>204</v>
      </c>
      <c r="E44" s="7"/>
      <c r="F44" s="7"/>
      <c r="G44" s="2"/>
      <c r="H44" s="3"/>
      <c r="BI44" s="2"/>
      <c r="BJ44" s="2"/>
      <c r="CC44">
        <v>0.51</v>
      </c>
      <c r="CG44">
        <v>0.43</v>
      </c>
      <c r="CP44" s="20">
        <f t="shared" si="0"/>
        <v>0</v>
      </c>
      <c r="CQ44" s="21">
        <f t="shared" si="1"/>
        <v>0.94</v>
      </c>
      <c r="CR44">
        <f t="shared" si="2"/>
        <v>0</v>
      </c>
      <c r="CS44">
        <f t="shared" si="3"/>
        <v>2</v>
      </c>
    </row>
    <row r="45" spans="1:97" x14ac:dyDescent="0.25">
      <c r="A45" s="12" t="s">
        <v>154</v>
      </c>
      <c r="B45" s="14" t="s">
        <v>152</v>
      </c>
      <c r="C45" s="12" t="s">
        <v>155</v>
      </c>
      <c r="D45" s="6" t="s">
        <v>50</v>
      </c>
      <c r="E45" s="7"/>
      <c r="F45" s="7"/>
      <c r="G45" s="2"/>
      <c r="H45" s="3"/>
      <c r="K45">
        <v>2667</v>
      </c>
      <c r="N45">
        <v>233</v>
      </c>
      <c r="BI45" s="2"/>
      <c r="BJ45" s="2"/>
      <c r="CP45" s="20">
        <f t="shared" si="0"/>
        <v>2900</v>
      </c>
      <c r="CQ45" s="21">
        <f t="shared" si="1"/>
        <v>0</v>
      </c>
      <c r="CR45">
        <f t="shared" si="2"/>
        <v>2</v>
      </c>
      <c r="CS45">
        <f t="shared" si="3"/>
        <v>0</v>
      </c>
    </row>
    <row r="46" spans="1:97" x14ac:dyDescent="0.25">
      <c r="A46" s="12" t="s">
        <v>148</v>
      </c>
      <c r="B46" s="12" t="s">
        <v>158</v>
      </c>
      <c r="C46" s="12" t="s">
        <v>159</v>
      </c>
      <c r="D46" s="6" t="s">
        <v>51</v>
      </c>
      <c r="E46" s="7"/>
      <c r="F46" s="7"/>
      <c r="G46" s="2"/>
      <c r="H46" s="3"/>
      <c r="BI46" s="2"/>
      <c r="BJ46" s="2"/>
      <c r="BK46">
        <v>0.04</v>
      </c>
      <c r="CP46" s="20">
        <f t="shared" si="0"/>
        <v>0</v>
      </c>
      <c r="CQ46" s="21">
        <f t="shared" si="1"/>
        <v>0.04</v>
      </c>
      <c r="CR46">
        <f t="shared" si="2"/>
        <v>0</v>
      </c>
      <c r="CS46">
        <f t="shared" si="3"/>
        <v>1</v>
      </c>
    </row>
    <row r="47" spans="1:97" x14ac:dyDescent="0.25">
      <c r="A47" s="12" t="s">
        <v>148</v>
      </c>
      <c r="B47" s="12" t="s">
        <v>158</v>
      </c>
      <c r="C47" s="12" t="s">
        <v>159</v>
      </c>
      <c r="D47" s="6" t="s">
        <v>52</v>
      </c>
      <c r="E47" s="7"/>
      <c r="F47" s="7"/>
      <c r="G47" s="2"/>
      <c r="H47" s="3"/>
      <c r="AP47">
        <v>1</v>
      </c>
      <c r="BH47">
        <v>16.670000000000002</v>
      </c>
      <c r="BI47" s="2"/>
      <c r="BJ47" s="2"/>
      <c r="CP47" s="20">
        <f t="shared" si="0"/>
        <v>17.670000000000002</v>
      </c>
      <c r="CQ47" s="21">
        <f t="shared" si="1"/>
        <v>0</v>
      </c>
      <c r="CR47">
        <f t="shared" si="2"/>
        <v>2</v>
      </c>
      <c r="CS47">
        <f>COUNT(BI47:CO47)</f>
        <v>0</v>
      </c>
    </row>
    <row r="48" spans="1:97" x14ac:dyDescent="0.25">
      <c r="A48" s="12" t="s">
        <v>160</v>
      </c>
      <c r="B48" s="14" t="s">
        <v>152</v>
      </c>
      <c r="C48" s="12" t="s">
        <v>170</v>
      </c>
      <c r="D48" s="6" t="s">
        <v>53</v>
      </c>
      <c r="E48" s="7"/>
      <c r="F48" s="7"/>
      <c r="G48" s="2"/>
      <c r="H48" s="3"/>
      <c r="BE48">
        <v>416.7</v>
      </c>
      <c r="BI48" s="2"/>
      <c r="BJ48" s="2"/>
      <c r="CP48" s="20">
        <f t="shared" si="0"/>
        <v>416.7</v>
      </c>
      <c r="CQ48" s="21">
        <f t="shared" si="1"/>
        <v>0</v>
      </c>
      <c r="CR48">
        <f t="shared" si="2"/>
        <v>1</v>
      </c>
      <c r="CS48">
        <f t="shared" si="3"/>
        <v>0</v>
      </c>
    </row>
    <row r="49" spans="1:97" x14ac:dyDescent="0.25">
      <c r="A49" s="12" t="s">
        <v>148</v>
      </c>
      <c r="B49" s="12" t="s">
        <v>158</v>
      </c>
      <c r="C49" s="12" t="s">
        <v>159</v>
      </c>
      <c r="D49" s="6" t="s">
        <v>199</v>
      </c>
      <c r="F49" s="2"/>
      <c r="G49" s="2"/>
      <c r="H49" s="3"/>
      <c r="BC49">
        <v>4</v>
      </c>
      <c r="BI49" s="2"/>
      <c r="BJ49" s="2"/>
      <c r="CP49" s="20">
        <f t="shared" si="0"/>
        <v>4</v>
      </c>
      <c r="CQ49" s="21">
        <f t="shared" si="1"/>
        <v>0</v>
      </c>
      <c r="CR49">
        <f t="shared" si="2"/>
        <v>1</v>
      </c>
      <c r="CS49">
        <f t="shared" si="3"/>
        <v>0</v>
      </c>
    </row>
    <row r="50" spans="1:97" x14ac:dyDescent="0.25">
      <c r="A50" s="12" t="s">
        <v>154</v>
      </c>
      <c r="B50" s="14" t="s">
        <v>152</v>
      </c>
      <c r="C50" s="12" t="s">
        <v>155</v>
      </c>
      <c r="D50" s="6" t="s">
        <v>54</v>
      </c>
      <c r="E50" s="7"/>
      <c r="F50" s="7"/>
      <c r="G50" s="2"/>
      <c r="H50" s="3"/>
      <c r="BC50">
        <v>12</v>
      </c>
      <c r="BE50">
        <v>16.670000000000002</v>
      </c>
      <c r="BI50" s="2"/>
      <c r="BJ50" s="2"/>
      <c r="CP50" s="20">
        <f t="shared" si="0"/>
        <v>28.67</v>
      </c>
      <c r="CQ50" s="21">
        <f t="shared" si="1"/>
        <v>0</v>
      </c>
      <c r="CR50">
        <f t="shared" si="2"/>
        <v>2</v>
      </c>
      <c r="CS50">
        <f t="shared" si="3"/>
        <v>0</v>
      </c>
    </row>
    <row r="51" spans="1:97" x14ac:dyDescent="0.25">
      <c r="A51" s="14" t="s">
        <v>148</v>
      </c>
      <c r="B51" s="14" t="s">
        <v>163</v>
      </c>
      <c r="C51" s="12" t="s">
        <v>153</v>
      </c>
      <c r="D51" s="12" t="s">
        <v>205</v>
      </c>
      <c r="E51" s="8"/>
      <c r="F51" s="8"/>
      <c r="G51" s="2"/>
      <c r="H51" s="3"/>
      <c r="BI51" s="2"/>
      <c r="BJ51" s="2"/>
      <c r="BM51">
        <v>0.14000000000000001</v>
      </c>
      <c r="CP51" s="20">
        <f t="shared" si="0"/>
        <v>0</v>
      </c>
      <c r="CQ51" s="21">
        <f t="shared" si="1"/>
        <v>0.14000000000000001</v>
      </c>
      <c r="CR51">
        <f t="shared" si="2"/>
        <v>0</v>
      </c>
      <c r="CS51">
        <f t="shared" si="3"/>
        <v>1</v>
      </c>
    </row>
    <row r="52" spans="1:97" x14ac:dyDescent="0.25">
      <c r="A52" s="14" t="s">
        <v>148</v>
      </c>
      <c r="B52" s="14" t="s">
        <v>163</v>
      </c>
      <c r="C52" s="12" t="s">
        <v>153</v>
      </c>
      <c r="D52" s="12" t="s">
        <v>206</v>
      </c>
      <c r="E52" s="8"/>
      <c r="F52" s="8"/>
      <c r="G52" s="2"/>
      <c r="H52" s="3"/>
      <c r="BI52" s="2"/>
      <c r="BJ52" s="2"/>
      <c r="BM52">
        <v>0.28000000000000003</v>
      </c>
      <c r="CP52" s="20">
        <f t="shared" si="0"/>
        <v>0</v>
      </c>
      <c r="CQ52" s="21">
        <f t="shared" si="1"/>
        <v>0.28000000000000003</v>
      </c>
      <c r="CR52">
        <f t="shared" si="2"/>
        <v>0</v>
      </c>
      <c r="CS52">
        <f t="shared" si="3"/>
        <v>1</v>
      </c>
    </row>
    <row r="53" spans="1:97" x14ac:dyDescent="0.25">
      <c r="A53" s="14" t="s">
        <v>148</v>
      </c>
      <c r="B53" s="14" t="s">
        <v>163</v>
      </c>
      <c r="C53" s="12" t="s">
        <v>153</v>
      </c>
      <c r="D53" s="12" t="s">
        <v>207</v>
      </c>
      <c r="E53" s="8"/>
      <c r="F53" s="8"/>
      <c r="G53" s="2"/>
      <c r="H53" s="3"/>
      <c r="BI53" s="2"/>
      <c r="BJ53" s="2"/>
      <c r="BO53">
        <v>0.13</v>
      </c>
      <c r="CP53" s="20">
        <f t="shared" si="0"/>
        <v>0</v>
      </c>
      <c r="CQ53" s="21">
        <f t="shared" si="1"/>
        <v>0.13</v>
      </c>
      <c r="CR53">
        <f t="shared" si="2"/>
        <v>0</v>
      </c>
      <c r="CS53">
        <f t="shared" si="3"/>
        <v>1</v>
      </c>
    </row>
    <row r="54" spans="1:97" x14ac:dyDescent="0.25">
      <c r="A54" s="14" t="s">
        <v>148</v>
      </c>
      <c r="B54" s="14" t="s">
        <v>163</v>
      </c>
      <c r="C54" s="12" t="s">
        <v>153</v>
      </c>
      <c r="D54" s="12" t="s">
        <v>208</v>
      </c>
      <c r="E54" s="8"/>
      <c r="F54" s="8"/>
      <c r="G54" s="2"/>
      <c r="H54" s="3"/>
      <c r="BI54" s="2"/>
      <c r="BJ54" s="2"/>
      <c r="BO54">
        <v>0.13</v>
      </c>
      <c r="CP54" s="20">
        <f t="shared" si="0"/>
        <v>0</v>
      </c>
      <c r="CQ54" s="21">
        <f t="shared" si="1"/>
        <v>0.13</v>
      </c>
      <c r="CR54">
        <f t="shared" si="2"/>
        <v>0</v>
      </c>
      <c r="CS54">
        <f t="shared" si="3"/>
        <v>1</v>
      </c>
    </row>
    <row r="55" spans="1:97" x14ac:dyDescent="0.25">
      <c r="A55" s="14" t="s">
        <v>148</v>
      </c>
      <c r="B55" s="14" t="s">
        <v>163</v>
      </c>
      <c r="C55" s="12" t="s">
        <v>153</v>
      </c>
      <c r="D55" s="12" t="s">
        <v>209</v>
      </c>
      <c r="E55" s="7"/>
      <c r="F55" s="7"/>
      <c r="G55" s="2"/>
      <c r="H55" s="3"/>
      <c r="BI55" s="2"/>
      <c r="BJ55" s="2"/>
      <c r="BQ55">
        <v>0.12</v>
      </c>
      <c r="CP55" s="20">
        <f t="shared" si="0"/>
        <v>0</v>
      </c>
      <c r="CQ55" s="21">
        <f t="shared" si="1"/>
        <v>0.12</v>
      </c>
      <c r="CR55">
        <f t="shared" si="2"/>
        <v>0</v>
      </c>
      <c r="CS55">
        <f t="shared" si="3"/>
        <v>1</v>
      </c>
    </row>
    <row r="56" spans="1:97" x14ac:dyDescent="0.25">
      <c r="A56" s="14" t="s">
        <v>148</v>
      </c>
      <c r="B56" s="14" t="s">
        <v>163</v>
      </c>
      <c r="C56" s="12" t="s">
        <v>153</v>
      </c>
      <c r="D56" s="12" t="s">
        <v>210</v>
      </c>
      <c r="E56" s="7"/>
      <c r="F56" s="7"/>
      <c r="G56" s="2"/>
      <c r="H56" s="3"/>
      <c r="BI56" s="2"/>
      <c r="BJ56" s="2"/>
      <c r="BQ56">
        <v>0.12</v>
      </c>
      <c r="CP56" s="20">
        <f t="shared" si="0"/>
        <v>0</v>
      </c>
      <c r="CQ56" s="21">
        <f t="shared" si="1"/>
        <v>0.12</v>
      </c>
      <c r="CR56">
        <f t="shared" si="2"/>
        <v>0</v>
      </c>
      <c r="CS56">
        <f t="shared" si="3"/>
        <v>1</v>
      </c>
    </row>
    <row r="57" spans="1:97" x14ac:dyDescent="0.25">
      <c r="A57" s="14" t="s">
        <v>148</v>
      </c>
      <c r="B57" s="14" t="s">
        <v>163</v>
      </c>
      <c r="C57" s="12" t="s">
        <v>153</v>
      </c>
      <c r="D57" s="12" t="s">
        <v>211</v>
      </c>
      <c r="E57" s="8"/>
      <c r="F57" s="8"/>
      <c r="G57" s="2"/>
      <c r="H57" s="3"/>
      <c r="BF57">
        <v>8</v>
      </c>
      <c r="BI57" s="2"/>
      <c r="BJ57">
        <v>0.44</v>
      </c>
      <c r="BM57">
        <v>8.1999999999999993</v>
      </c>
      <c r="BO57">
        <v>0.17</v>
      </c>
      <c r="BW57">
        <v>0.48</v>
      </c>
      <c r="CC57">
        <v>0.13</v>
      </c>
      <c r="CP57" s="20">
        <f t="shared" si="0"/>
        <v>8</v>
      </c>
      <c r="CQ57" s="21">
        <f t="shared" si="1"/>
        <v>9.42</v>
      </c>
      <c r="CR57">
        <f t="shared" si="2"/>
        <v>1</v>
      </c>
      <c r="CS57">
        <f t="shared" si="3"/>
        <v>5</v>
      </c>
    </row>
    <row r="58" spans="1:97" x14ac:dyDescent="0.25">
      <c r="A58" s="12" t="s">
        <v>160</v>
      </c>
      <c r="B58" s="14" t="s">
        <v>152</v>
      </c>
      <c r="C58" s="12" t="s">
        <v>169</v>
      </c>
      <c r="D58" s="6" t="s">
        <v>55</v>
      </c>
      <c r="E58" s="7"/>
      <c r="F58" s="7"/>
      <c r="G58" s="2"/>
      <c r="H58" s="3"/>
      <c r="P58">
        <v>534</v>
      </c>
      <c r="Q58">
        <v>283.3</v>
      </c>
      <c r="BI58" s="2"/>
      <c r="BJ58" s="2"/>
      <c r="CP58" s="20">
        <f t="shared" si="0"/>
        <v>817.3</v>
      </c>
      <c r="CQ58" s="21">
        <f t="shared" si="1"/>
        <v>0</v>
      </c>
      <c r="CR58">
        <f t="shared" si="2"/>
        <v>2</v>
      </c>
      <c r="CS58">
        <f t="shared" si="3"/>
        <v>0</v>
      </c>
    </row>
    <row r="59" spans="1:97" x14ac:dyDescent="0.25">
      <c r="A59" s="12" t="s">
        <v>160</v>
      </c>
      <c r="B59" s="14" t="s">
        <v>152</v>
      </c>
      <c r="C59" s="12" t="s">
        <v>169</v>
      </c>
      <c r="D59" s="6" t="s">
        <v>57</v>
      </c>
      <c r="F59" s="2"/>
      <c r="G59" s="2"/>
      <c r="H59" s="3"/>
      <c r="AO59">
        <v>16.670000000000002</v>
      </c>
      <c r="AY59">
        <v>50</v>
      </c>
      <c r="BH59">
        <v>33.4</v>
      </c>
      <c r="BI59" s="2"/>
      <c r="BJ59" s="2"/>
      <c r="CP59" s="20">
        <f t="shared" si="0"/>
        <v>100.07</v>
      </c>
      <c r="CQ59" s="21">
        <f t="shared" si="1"/>
        <v>0</v>
      </c>
      <c r="CR59">
        <f t="shared" si="2"/>
        <v>3</v>
      </c>
      <c r="CS59">
        <f t="shared" si="3"/>
        <v>0</v>
      </c>
    </row>
    <row r="60" spans="1:97" x14ac:dyDescent="0.25">
      <c r="A60" s="12" t="s">
        <v>160</v>
      </c>
      <c r="B60" s="14" t="s">
        <v>152</v>
      </c>
      <c r="C60" s="12" t="s">
        <v>169</v>
      </c>
      <c r="D60" s="6" t="s">
        <v>58</v>
      </c>
      <c r="E60" s="7"/>
      <c r="F60" s="7"/>
      <c r="G60" s="2"/>
      <c r="H60" s="3"/>
      <c r="Q60">
        <v>66.7</v>
      </c>
      <c r="V60">
        <v>200</v>
      </c>
      <c r="AX60">
        <v>16.670000000000002</v>
      </c>
      <c r="BI60" s="2"/>
      <c r="BJ60" s="2"/>
      <c r="CP60" s="20">
        <f t="shared" si="0"/>
        <v>283.37</v>
      </c>
      <c r="CQ60" s="21">
        <f t="shared" si="1"/>
        <v>0</v>
      </c>
      <c r="CR60">
        <f t="shared" si="2"/>
        <v>3</v>
      </c>
      <c r="CS60">
        <f t="shared" si="3"/>
        <v>0</v>
      </c>
    </row>
    <row r="61" spans="1:97" x14ac:dyDescent="0.25">
      <c r="A61" s="12" t="s">
        <v>148</v>
      </c>
      <c r="B61" s="14" t="s">
        <v>164</v>
      </c>
      <c r="C61" s="12" t="s">
        <v>150</v>
      </c>
      <c r="D61" s="5" t="s">
        <v>325</v>
      </c>
      <c r="E61" s="7"/>
      <c r="F61" s="7"/>
      <c r="G61" s="2"/>
      <c r="H61" s="3"/>
      <c r="BI61" s="2"/>
      <c r="BJ61" s="2"/>
      <c r="CM61">
        <v>0.18</v>
      </c>
      <c r="CP61" s="20">
        <f t="shared" si="0"/>
        <v>0</v>
      </c>
      <c r="CQ61" s="21">
        <f t="shared" si="1"/>
        <v>0.18</v>
      </c>
      <c r="CR61">
        <f t="shared" si="2"/>
        <v>0</v>
      </c>
      <c r="CS61">
        <f t="shared" si="3"/>
        <v>1</v>
      </c>
    </row>
    <row r="62" spans="1:97" x14ac:dyDescent="0.25">
      <c r="A62" s="12" t="s">
        <v>148</v>
      </c>
      <c r="B62" s="12" t="s">
        <v>158</v>
      </c>
      <c r="C62" s="12" t="s">
        <v>159</v>
      </c>
      <c r="D62" s="6" t="s">
        <v>59</v>
      </c>
      <c r="E62" s="7"/>
      <c r="F62" s="7"/>
      <c r="G62" s="2"/>
      <c r="H62" s="3"/>
      <c r="AH62">
        <v>100</v>
      </c>
      <c r="AI62">
        <v>66.400000000000006</v>
      </c>
      <c r="BI62" s="2"/>
      <c r="BJ62" s="2"/>
      <c r="CP62" s="20">
        <f t="shared" si="0"/>
        <v>166.4</v>
      </c>
      <c r="CQ62" s="21">
        <f t="shared" si="1"/>
        <v>0</v>
      </c>
      <c r="CR62">
        <f t="shared" si="2"/>
        <v>2</v>
      </c>
      <c r="CS62">
        <f t="shared" si="3"/>
        <v>0</v>
      </c>
    </row>
    <row r="63" spans="1:97" x14ac:dyDescent="0.25">
      <c r="A63" s="12" t="s">
        <v>154</v>
      </c>
      <c r="B63" s="14" t="s">
        <v>152</v>
      </c>
      <c r="C63" s="12" t="s">
        <v>155</v>
      </c>
      <c r="D63" s="6" t="s">
        <v>212</v>
      </c>
      <c r="F63" s="2"/>
      <c r="G63" s="2"/>
      <c r="H63" s="3"/>
      <c r="BE63">
        <v>33.340000000000003</v>
      </c>
      <c r="BI63" s="2"/>
      <c r="BJ63" s="2"/>
      <c r="CP63" s="20">
        <f t="shared" si="0"/>
        <v>33.340000000000003</v>
      </c>
      <c r="CQ63" s="21">
        <f t="shared" si="1"/>
        <v>0</v>
      </c>
      <c r="CR63">
        <f t="shared" si="2"/>
        <v>1</v>
      </c>
      <c r="CS63">
        <f t="shared" si="3"/>
        <v>0</v>
      </c>
    </row>
    <row r="64" spans="1:97" x14ac:dyDescent="0.25">
      <c r="A64" s="12" t="s">
        <v>148</v>
      </c>
      <c r="B64" s="12" t="s">
        <v>158</v>
      </c>
      <c r="C64" s="12" t="s">
        <v>159</v>
      </c>
      <c r="D64" s="6" t="s">
        <v>62</v>
      </c>
      <c r="E64" s="8"/>
      <c r="F64" s="8"/>
      <c r="G64" s="2">
        <v>2367</v>
      </c>
      <c r="H64" s="3">
        <v>83</v>
      </c>
      <c r="K64">
        <v>133</v>
      </c>
      <c r="Q64">
        <v>16.670000000000002</v>
      </c>
      <c r="AR64">
        <v>50</v>
      </c>
      <c r="AU64">
        <v>50</v>
      </c>
      <c r="BG64">
        <v>183.4</v>
      </c>
      <c r="BI64" s="2"/>
      <c r="BJ64" s="2"/>
      <c r="CP64" s="20">
        <f t="shared" si="0"/>
        <v>2883.07</v>
      </c>
      <c r="CQ64" s="21">
        <f t="shared" si="1"/>
        <v>0</v>
      </c>
      <c r="CR64">
        <f t="shared" si="2"/>
        <v>7</v>
      </c>
      <c r="CS64">
        <f t="shared" si="3"/>
        <v>0</v>
      </c>
    </row>
    <row r="65" spans="1:97" x14ac:dyDescent="0.25">
      <c r="A65" s="12" t="s">
        <v>148</v>
      </c>
      <c r="B65" s="12" t="s">
        <v>158</v>
      </c>
      <c r="C65" s="12" t="s">
        <v>159</v>
      </c>
      <c r="D65" s="6" t="s">
        <v>63</v>
      </c>
      <c r="E65" s="8"/>
      <c r="F65" s="8"/>
      <c r="G65" s="2"/>
      <c r="H65" s="3"/>
      <c r="W65">
        <v>16.670000000000002</v>
      </c>
      <c r="AN65">
        <v>33.299999999999997</v>
      </c>
      <c r="BI65" s="2"/>
      <c r="BJ65" s="2"/>
      <c r="CP65" s="20">
        <f t="shared" si="0"/>
        <v>49.97</v>
      </c>
      <c r="CQ65" s="21">
        <f t="shared" si="1"/>
        <v>0</v>
      </c>
      <c r="CR65">
        <f t="shared" si="2"/>
        <v>2</v>
      </c>
      <c r="CS65">
        <f t="shared" si="3"/>
        <v>0</v>
      </c>
    </row>
    <row r="66" spans="1:97" x14ac:dyDescent="0.25">
      <c r="A66" s="12" t="s">
        <v>154</v>
      </c>
      <c r="B66" s="14" t="s">
        <v>152</v>
      </c>
      <c r="C66" s="12" t="s">
        <v>155</v>
      </c>
      <c r="D66" s="6" t="s">
        <v>64</v>
      </c>
      <c r="E66" s="8"/>
      <c r="F66" s="8"/>
      <c r="G66" s="2"/>
      <c r="H66" s="3"/>
      <c r="N66">
        <v>50</v>
      </c>
      <c r="AC66">
        <v>16.670000000000002</v>
      </c>
      <c r="BI66" s="2"/>
      <c r="BJ66" s="2"/>
      <c r="CP66" s="20">
        <f t="shared" si="0"/>
        <v>66.67</v>
      </c>
      <c r="CQ66" s="21">
        <f t="shared" si="1"/>
        <v>0</v>
      </c>
      <c r="CR66">
        <f t="shared" si="2"/>
        <v>2</v>
      </c>
      <c r="CS66">
        <f t="shared" si="3"/>
        <v>0</v>
      </c>
    </row>
    <row r="67" spans="1:97" x14ac:dyDescent="0.25">
      <c r="A67" s="14" t="s">
        <v>148</v>
      </c>
      <c r="B67" s="14" t="s">
        <v>163</v>
      </c>
      <c r="C67" s="12" t="s">
        <v>153</v>
      </c>
      <c r="D67" s="2" t="s">
        <v>377</v>
      </c>
      <c r="F67" s="2"/>
      <c r="G67" s="2"/>
      <c r="H67" s="3"/>
      <c r="O67">
        <v>8</v>
      </c>
      <c r="U67">
        <v>8</v>
      </c>
      <c r="BI67" s="2"/>
      <c r="BJ67" s="2"/>
      <c r="BK67">
        <v>0.04</v>
      </c>
      <c r="BO67">
        <v>0.26</v>
      </c>
      <c r="CP67" s="20">
        <f t="shared" si="0"/>
        <v>16</v>
      </c>
      <c r="CQ67" s="21">
        <f t="shared" si="1"/>
        <v>0.3</v>
      </c>
      <c r="CR67">
        <f t="shared" si="2"/>
        <v>2</v>
      </c>
      <c r="CS67">
        <f t="shared" si="3"/>
        <v>2</v>
      </c>
    </row>
    <row r="68" spans="1:97" x14ac:dyDescent="0.25">
      <c r="A68" s="14" t="s">
        <v>148</v>
      </c>
      <c r="B68" s="14" t="s">
        <v>163</v>
      </c>
      <c r="C68" s="12" t="s">
        <v>153</v>
      </c>
      <c r="D68" s="6" t="s">
        <v>177</v>
      </c>
      <c r="F68" s="2"/>
      <c r="G68" s="2"/>
      <c r="H68" s="3"/>
      <c r="BI68" s="2"/>
      <c r="BJ68" s="2"/>
      <c r="BM68">
        <v>9.5</v>
      </c>
      <c r="BQ68">
        <v>1.5</v>
      </c>
      <c r="BS68">
        <v>0.16500000000000001</v>
      </c>
      <c r="BY68">
        <v>0.27</v>
      </c>
      <c r="CM68">
        <v>0.18</v>
      </c>
      <c r="CP68" s="20">
        <f t="shared" si="0"/>
        <v>0</v>
      </c>
      <c r="CQ68" s="21">
        <f t="shared" si="1"/>
        <v>11.614999999999998</v>
      </c>
      <c r="CR68">
        <f t="shared" si="2"/>
        <v>0</v>
      </c>
      <c r="CS68">
        <f t="shared" si="3"/>
        <v>5</v>
      </c>
    </row>
    <row r="69" spans="1:97" x14ac:dyDescent="0.25">
      <c r="A69" s="12" t="s">
        <v>148</v>
      </c>
      <c r="B69" s="12" t="s">
        <v>158</v>
      </c>
      <c r="C69" s="12" t="s">
        <v>159</v>
      </c>
      <c r="D69" s="2" t="s">
        <v>378</v>
      </c>
      <c r="F69" s="2"/>
      <c r="G69" s="2"/>
      <c r="H69" s="3"/>
      <c r="BC69">
        <v>8</v>
      </c>
      <c r="BI69" s="2"/>
      <c r="BJ69" s="2"/>
      <c r="CP69" s="20">
        <f t="shared" si="0"/>
        <v>8</v>
      </c>
      <c r="CQ69" s="21">
        <f t="shared" si="1"/>
        <v>0</v>
      </c>
      <c r="CR69">
        <f t="shared" si="2"/>
        <v>1</v>
      </c>
      <c r="CS69">
        <f t="shared" si="3"/>
        <v>0</v>
      </c>
    </row>
    <row r="70" spans="1:97" x14ac:dyDescent="0.25">
      <c r="A70" s="12" t="s">
        <v>148</v>
      </c>
      <c r="B70" s="12" t="s">
        <v>158</v>
      </c>
      <c r="C70" s="12" t="s">
        <v>159</v>
      </c>
      <c r="D70" s="6" t="s">
        <v>66</v>
      </c>
      <c r="F70" s="2"/>
      <c r="G70" s="2"/>
      <c r="H70" s="3"/>
      <c r="BE70">
        <v>50</v>
      </c>
      <c r="BI70" s="2"/>
      <c r="BJ70" s="2"/>
      <c r="CP70" s="20">
        <f t="shared" si="0"/>
        <v>50</v>
      </c>
      <c r="CQ70" s="21">
        <f t="shared" si="1"/>
        <v>0</v>
      </c>
      <c r="CR70">
        <f t="shared" si="2"/>
        <v>1</v>
      </c>
      <c r="CS70">
        <f t="shared" si="3"/>
        <v>0</v>
      </c>
    </row>
    <row r="71" spans="1:97" x14ac:dyDescent="0.25">
      <c r="A71" s="12" t="s">
        <v>148</v>
      </c>
      <c r="B71" s="12" t="s">
        <v>158</v>
      </c>
      <c r="C71" s="12" t="s">
        <v>159</v>
      </c>
      <c r="D71" s="6" t="s">
        <v>67</v>
      </c>
      <c r="F71" s="2"/>
      <c r="G71" s="2"/>
      <c r="H71" s="3"/>
      <c r="BE71">
        <v>133.4</v>
      </c>
      <c r="BI71" s="2"/>
      <c r="BJ71" s="2"/>
      <c r="CP71" s="20">
        <f t="shared" si="0"/>
        <v>133.4</v>
      </c>
      <c r="CQ71" s="21">
        <f t="shared" si="1"/>
        <v>0</v>
      </c>
      <c r="CR71">
        <f t="shared" si="2"/>
        <v>1</v>
      </c>
      <c r="CS71">
        <f t="shared" si="3"/>
        <v>0</v>
      </c>
    </row>
    <row r="72" spans="1:97" x14ac:dyDescent="0.25">
      <c r="A72" s="12" t="s">
        <v>160</v>
      </c>
      <c r="B72" s="14" t="s">
        <v>152</v>
      </c>
      <c r="C72" s="12" t="s">
        <v>169</v>
      </c>
      <c r="D72" s="6" t="s">
        <v>185</v>
      </c>
      <c r="F72" s="2"/>
      <c r="G72" s="2"/>
      <c r="H72" s="3"/>
      <c r="AS72">
        <v>59</v>
      </c>
      <c r="BI72" s="2"/>
      <c r="BJ72" s="2"/>
      <c r="CP72" s="20">
        <f t="shared" si="0"/>
        <v>59</v>
      </c>
      <c r="CQ72" s="21">
        <f t="shared" si="1"/>
        <v>0</v>
      </c>
      <c r="CR72">
        <f t="shared" si="2"/>
        <v>1</v>
      </c>
      <c r="CS72">
        <f t="shared" si="3"/>
        <v>0</v>
      </c>
    </row>
    <row r="73" spans="1:97" x14ac:dyDescent="0.25">
      <c r="A73" s="12" t="s">
        <v>148</v>
      </c>
      <c r="B73" s="12" t="s">
        <v>158</v>
      </c>
      <c r="C73" s="12" t="s">
        <v>159</v>
      </c>
      <c r="D73" s="6" t="s">
        <v>70</v>
      </c>
      <c r="F73" s="2"/>
      <c r="G73" s="2"/>
      <c r="H73" s="3"/>
      <c r="BI73" s="2"/>
      <c r="BJ73" s="2"/>
      <c r="BK73">
        <v>0.04</v>
      </c>
      <c r="CP73" s="20">
        <f t="shared" ref="CP73:CP136" si="4">SUM(F73:BH73)</f>
        <v>0</v>
      </c>
      <c r="CQ73" s="21">
        <f t="shared" ref="CQ73:CQ136" si="5">SUM(BI73:CO73)</f>
        <v>0.04</v>
      </c>
      <c r="CR73">
        <f t="shared" ref="CR73:CR136" si="6">COUNT(F73:BH73)</f>
        <v>0</v>
      </c>
      <c r="CS73">
        <f t="shared" ref="CS73:CS136" si="7">COUNT(BI73:CO73)</f>
        <v>1</v>
      </c>
    </row>
    <row r="74" spans="1:97" x14ac:dyDescent="0.25">
      <c r="A74" s="14" t="s">
        <v>148</v>
      </c>
      <c r="B74" s="12" t="s">
        <v>158</v>
      </c>
      <c r="C74" s="14" t="s">
        <v>152</v>
      </c>
      <c r="D74" s="14" t="s">
        <v>379</v>
      </c>
      <c r="F74" s="2"/>
      <c r="G74" s="2"/>
      <c r="H74" s="3"/>
      <c r="AS74">
        <v>100</v>
      </c>
      <c r="BC74">
        <v>16</v>
      </c>
      <c r="BD74">
        <v>166.7</v>
      </c>
      <c r="BE74">
        <v>667</v>
      </c>
      <c r="BI74" s="2"/>
      <c r="BJ74" s="2"/>
      <c r="CP74" s="20">
        <f t="shared" si="4"/>
        <v>949.7</v>
      </c>
      <c r="CQ74" s="21">
        <f t="shared" si="5"/>
        <v>0</v>
      </c>
      <c r="CR74">
        <f t="shared" si="6"/>
        <v>4</v>
      </c>
      <c r="CS74">
        <f t="shared" si="7"/>
        <v>0</v>
      </c>
    </row>
    <row r="75" spans="1:97" x14ac:dyDescent="0.25">
      <c r="A75" s="12" t="s">
        <v>154</v>
      </c>
      <c r="B75" s="14" t="s">
        <v>152</v>
      </c>
      <c r="C75" s="12" t="s">
        <v>155</v>
      </c>
      <c r="D75" s="6" t="s">
        <v>73</v>
      </c>
      <c r="F75" s="2"/>
      <c r="G75" s="2"/>
      <c r="H75" s="3"/>
      <c r="Q75">
        <v>66.7</v>
      </c>
      <c r="T75">
        <v>66.7</v>
      </c>
      <c r="AK75">
        <v>33.4</v>
      </c>
      <c r="AL75">
        <v>200</v>
      </c>
      <c r="BI75" s="2"/>
      <c r="BJ75" s="2"/>
      <c r="CP75" s="20">
        <f t="shared" si="4"/>
        <v>366.8</v>
      </c>
      <c r="CQ75" s="21">
        <f t="shared" si="5"/>
        <v>0</v>
      </c>
      <c r="CR75">
        <f t="shared" si="6"/>
        <v>4</v>
      </c>
      <c r="CS75">
        <f t="shared" si="7"/>
        <v>0</v>
      </c>
    </row>
    <row r="76" spans="1:97" x14ac:dyDescent="0.25">
      <c r="A76" s="14" t="s">
        <v>148</v>
      </c>
      <c r="B76" s="14" t="s">
        <v>163</v>
      </c>
      <c r="C76" s="12" t="s">
        <v>153</v>
      </c>
      <c r="D76" s="14" t="s">
        <v>380</v>
      </c>
      <c r="F76" s="2"/>
      <c r="G76" s="2"/>
      <c r="H76" s="3"/>
      <c r="BI76" s="2"/>
      <c r="BJ76" s="2"/>
      <c r="BO76">
        <v>0.13</v>
      </c>
      <c r="CP76" s="20">
        <f t="shared" si="4"/>
        <v>0</v>
      </c>
      <c r="CQ76" s="21">
        <f t="shared" si="5"/>
        <v>0.13</v>
      </c>
      <c r="CR76">
        <f t="shared" si="6"/>
        <v>0</v>
      </c>
      <c r="CS76">
        <f t="shared" si="7"/>
        <v>1</v>
      </c>
    </row>
    <row r="77" spans="1:97" x14ac:dyDescent="0.25">
      <c r="A77" s="12" t="s">
        <v>148</v>
      </c>
      <c r="B77" s="12" t="s">
        <v>158</v>
      </c>
      <c r="C77" s="12" t="s">
        <v>159</v>
      </c>
      <c r="D77" s="6" t="s">
        <v>213</v>
      </c>
      <c r="F77" s="2"/>
      <c r="G77" s="2"/>
      <c r="H77" s="3"/>
      <c r="U77">
        <v>4</v>
      </c>
      <c r="BI77" s="2"/>
      <c r="BJ77" s="2"/>
      <c r="CP77" s="20">
        <f t="shared" si="4"/>
        <v>4</v>
      </c>
      <c r="CQ77" s="21">
        <f t="shared" si="5"/>
        <v>0</v>
      </c>
      <c r="CR77">
        <f t="shared" si="6"/>
        <v>1</v>
      </c>
      <c r="CS77">
        <f t="shared" si="7"/>
        <v>0</v>
      </c>
    </row>
    <row r="78" spans="1:97" x14ac:dyDescent="0.25">
      <c r="A78" s="12" t="s">
        <v>148</v>
      </c>
      <c r="B78" s="12" t="s">
        <v>158</v>
      </c>
      <c r="C78" s="12" t="s">
        <v>159</v>
      </c>
      <c r="D78" s="6" t="s">
        <v>75</v>
      </c>
      <c r="F78" s="2"/>
      <c r="G78" s="2"/>
      <c r="H78" s="3"/>
      <c r="AQ78">
        <v>16.670000000000002</v>
      </c>
      <c r="AS78">
        <v>2717</v>
      </c>
      <c r="BI78" s="2"/>
      <c r="BJ78" s="2"/>
      <c r="CP78" s="20">
        <f t="shared" si="4"/>
        <v>2733.67</v>
      </c>
      <c r="CQ78" s="21">
        <f t="shared" si="5"/>
        <v>0</v>
      </c>
      <c r="CR78">
        <f t="shared" si="6"/>
        <v>2</v>
      </c>
      <c r="CS78">
        <f t="shared" si="7"/>
        <v>0</v>
      </c>
    </row>
    <row r="79" spans="1:97" x14ac:dyDescent="0.25">
      <c r="A79" s="12" t="s">
        <v>148</v>
      </c>
      <c r="B79" s="12" t="s">
        <v>158</v>
      </c>
      <c r="C79" s="12" t="s">
        <v>159</v>
      </c>
      <c r="D79" s="2" t="s">
        <v>381</v>
      </c>
      <c r="F79" s="2"/>
      <c r="G79" s="2"/>
      <c r="H79" s="3"/>
      <c r="BE79">
        <v>133.4</v>
      </c>
      <c r="BI79" s="2"/>
      <c r="BJ79" s="2"/>
      <c r="CP79" s="20">
        <f t="shared" si="4"/>
        <v>133.4</v>
      </c>
      <c r="CQ79" s="21">
        <f t="shared" si="5"/>
        <v>0</v>
      </c>
      <c r="CR79">
        <f t="shared" si="6"/>
        <v>1</v>
      </c>
      <c r="CS79">
        <f t="shared" si="7"/>
        <v>0</v>
      </c>
    </row>
    <row r="80" spans="1:97" x14ac:dyDescent="0.25">
      <c r="A80" s="14" t="s">
        <v>148</v>
      </c>
      <c r="B80" s="14" t="s">
        <v>163</v>
      </c>
      <c r="C80" s="12" t="s">
        <v>153</v>
      </c>
      <c r="D80" s="5" t="s">
        <v>214</v>
      </c>
      <c r="F80" s="2"/>
      <c r="G80" s="2"/>
      <c r="H80" s="3"/>
      <c r="BI80" s="2"/>
      <c r="BJ80" s="2"/>
      <c r="BO80">
        <v>0.13</v>
      </c>
      <c r="CP80" s="20">
        <f t="shared" si="4"/>
        <v>0</v>
      </c>
      <c r="CQ80" s="21">
        <f t="shared" si="5"/>
        <v>0.13</v>
      </c>
      <c r="CR80">
        <f t="shared" si="6"/>
        <v>0</v>
      </c>
      <c r="CS80">
        <f t="shared" si="7"/>
        <v>1</v>
      </c>
    </row>
    <row r="81" spans="1:97" x14ac:dyDescent="0.25">
      <c r="A81" s="14" t="s">
        <v>148</v>
      </c>
      <c r="B81" s="14" t="s">
        <v>163</v>
      </c>
      <c r="C81" s="12" t="s">
        <v>153</v>
      </c>
      <c r="D81" s="5" t="s">
        <v>215</v>
      </c>
      <c r="F81" s="2"/>
      <c r="G81" s="2"/>
      <c r="H81" s="3"/>
      <c r="BI81" s="2"/>
      <c r="BJ81" s="2"/>
      <c r="BU81">
        <v>0.38</v>
      </c>
      <c r="CP81" s="20">
        <f t="shared" si="4"/>
        <v>0</v>
      </c>
      <c r="CQ81" s="21">
        <f t="shared" si="5"/>
        <v>0.38</v>
      </c>
      <c r="CR81">
        <f t="shared" si="6"/>
        <v>0</v>
      </c>
      <c r="CS81">
        <f t="shared" si="7"/>
        <v>1</v>
      </c>
    </row>
    <row r="82" spans="1:97" x14ac:dyDescent="0.25">
      <c r="A82" s="12" t="s">
        <v>148</v>
      </c>
      <c r="B82" s="12" t="s">
        <v>158</v>
      </c>
      <c r="C82" s="12" t="s">
        <v>159</v>
      </c>
      <c r="D82" s="6" t="s">
        <v>77</v>
      </c>
      <c r="F82" s="2"/>
      <c r="G82" s="2"/>
      <c r="H82" s="3"/>
      <c r="AC82">
        <v>33.299999999999997</v>
      </c>
      <c r="BI82" s="2"/>
      <c r="BJ82" s="2"/>
      <c r="CP82" s="20">
        <f t="shared" si="4"/>
        <v>33.299999999999997</v>
      </c>
      <c r="CQ82" s="21">
        <f t="shared" si="5"/>
        <v>0</v>
      </c>
      <c r="CR82">
        <f t="shared" si="6"/>
        <v>1</v>
      </c>
      <c r="CS82">
        <f t="shared" si="7"/>
        <v>0</v>
      </c>
    </row>
    <row r="83" spans="1:97" x14ac:dyDescent="0.25">
      <c r="A83" s="12" t="s">
        <v>148</v>
      </c>
      <c r="B83" s="12" t="s">
        <v>158</v>
      </c>
      <c r="C83" s="12" t="s">
        <v>159</v>
      </c>
      <c r="D83" s="6" t="s">
        <v>78</v>
      </c>
      <c r="F83" s="2"/>
      <c r="G83" s="2"/>
      <c r="H83" s="3"/>
      <c r="AC83">
        <v>33.299999999999997</v>
      </c>
      <c r="AS83">
        <v>167.7</v>
      </c>
      <c r="BI83" s="2"/>
      <c r="BJ83" s="2"/>
      <c r="CP83" s="20">
        <f t="shared" si="4"/>
        <v>201</v>
      </c>
      <c r="CQ83" s="21">
        <f t="shared" si="5"/>
        <v>0</v>
      </c>
      <c r="CR83">
        <f t="shared" si="6"/>
        <v>2</v>
      </c>
      <c r="CS83">
        <f t="shared" si="7"/>
        <v>0</v>
      </c>
    </row>
    <row r="84" spans="1:97" x14ac:dyDescent="0.25">
      <c r="A84" s="12" t="s">
        <v>160</v>
      </c>
      <c r="B84" s="14" t="s">
        <v>152</v>
      </c>
      <c r="C84" s="12" t="s">
        <v>169</v>
      </c>
      <c r="D84" s="14" t="s">
        <v>382</v>
      </c>
      <c r="F84" s="2"/>
      <c r="G84" s="2"/>
      <c r="H84" s="3"/>
      <c r="N84">
        <v>83</v>
      </c>
      <c r="BI84" s="2"/>
      <c r="BJ84" s="2"/>
      <c r="CP84" s="20">
        <f t="shared" si="4"/>
        <v>83</v>
      </c>
      <c r="CQ84" s="21">
        <f t="shared" si="5"/>
        <v>0</v>
      </c>
      <c r="CR84">
        <f t="shared" si="6"/>
        <v>1</v>
      </c>
      <c r="CS84">
        <f t="shared" si="7"/>
        <v>0</v>
      </c>
    </row>
    <row r="85" spans="1:97" x14ac:dyDescent="0.25">
      <c r="A85" s="12" t="s">
        <v>160</v>
      </c>
      <c r="B85" s="14" t="s">
        <v>152</v>
      </c>
      <c r="C85" s="12" t="s">
        <v>169</v>
      </c>
      <c r="D85" s="6" t="s">
        <v>79</v>
      </c>
      <c r="F85" s="2"/>
      <c r="G85" s="2"/>
      <c r="H85" s="3"/>
      <c r="S85">
        <v>16.670000000000002</v>
      </c>
      <c r="BI85" s="2"/>
      <c r="BJ85" s="2"/>
      <c r="CP85" s="20">
        <f t="shared" si="4"/>
        <v>16.670000000000002</v>
      </c>
      <c r="CQ85" s="21">
        <f t="shared" si="5"/>
        <v>0</v>
      </c>
      <c r="CR85">
        <f t="shared" si="6"/>
        <v>1</v>
      </c>
      <c r="CS85">
        <f t="shared" si="7"/>
        <v>0</v>
      </c>
    </row>
    <row r="86" spans="1:97" x14ac:dyDescent="0.25">
      <c r="A86" s="14" t="s">
        <v>148</v>
      </c>
      <c r="B86" s="14" t="s">
        <v>163</v>
      </c>
      <c r="C86" s="12" t="s">
        <v>153</v>
      </c>
      <c r="D86" s="6" t="s">
        <v>80</v>
      </c>
      <c r="F86" s="2"/>
      <c r="G86" s="2"/>
      <c r="H86" s="3"/>
      <c r="U86">
        <v>8</v>
      </c>
      <c r="BI86" s="2"/>
      <c r="BJ86" s="2">
        <v>0.5</v>
      </c>
      <c r="BQ86">
        <v>0.12</v>
      </c>
      <c r="CP86" s="20">
        <f t="shared" si="4"/>
        <v>8</v>
      </c>
      <c r="CQ86" s="21">
        <f t="shared" si="5"/>
        <v>0.62</v>
      </c>
      <c r="CR86">
        <f t="shared" si="6"/>
        <v>1</v>
      </c>
      <c r="CS86">
        <f t="shared" si="7"/>
        <v>2</v>
      </c>
    </row>
    <row r="87" spans="1:97" x14ac:dyDescent="0.25">
      <c r="A87" s="12" t="s">
        <v>160</v>
      </c>
      <c r="B87" s="14" t="s">
        <v>152</v>
      </c>
      <c r="C87" s="12" t="s">
        <v>180</v>
      </c>
      <c r="D87" s="6" t="s">
        <v>81</v>
      </c>
      <c r="F87" s="2"/>
      <c r="G87" s="2"/>
      <c r="H87" s="3"/>
      <c r="K87">
        <v>66</v>
      </c>
      <c r="AS87">
        <v>16.670000000000002</v>
      </c>
      <c r="BI87" s="2"/>
      <c r="BJ87" s="2"/>
      <c r="CP87" s="20">
        <f t="shared" si="4"/>
        <v>82.67</v>
      </c>
      <c r="CQ87" s="21">
        <f t="shared" si="5"/>
        <v>0</v>
      </c>
      <c r="CR87">
        <f t="shared" si="6"/>
        <v>2</v>
      </c>
      <c r="CS87">
        <f t="shared" si="7"/>
        <v>0</v>
      </c>
    </row>
    <row r="88" spans="1:97" x14ac:dyDescent="0.25">
      <c r="A88" s="12" t="s">
        <v>148</v>
      </c>
      <c r="B88" s="12" t="s">
        <v>158</v>
      </c>
      <c r="C88" s="12" t="s">
        <v>159</v>
      </c>
      <c r="D88" s="6" t="s">
        <v>82</v>
      </c>
      <c r="F88" s="2"/>
      <c r="G88" s="2"/>
      <c r="H88" s="3"/>
      <c r="R88">
        <v>4</v>
      </c>
      <c r="U88">
        <v>4</v>
      </c>
      <c r="AQ88">
        <v>16.670000000000002</v>
      </c>
      <c r="AS88">
        <v>300</v>
      </c>
      <c r="BI88" s="2"/>
      <c r="BJ88" s="2"/>
      <c r="CP88" s="20">
        <f t="shared" si="4"/>
        <v>324.67</v>
      </c>
      <c r="CQ88" s="21">
        <f t="shared" si="5"/>
        <v>0</v>
      </c>
      <c r="CR88">
        <f t="shared" si="6"/>
        <v>4</v>
      </c>
      <c r="CS88">
        <f t="shared" si="7"/>
        <v>0</v>
      </c>
    </row>
    <row r="89" spans="1:97" x14ac:dyDescent="0.25">
      <c r="A89" s="12" t="s">
        <v>162</v>
      </c>
      <c r="B89" s="12" t="s">
        <v>181</v>
      </c>
      <c r="C89" s="12" t="s">
        <v>182</v>
      </c>
      <c r="D89" s="6" t="s">
        <v>83</v>
      </c>
      <c r="F89" s="2"/>
      <c r="G89" s="2"/>
      <c r="H89" s="3"/>
      <c r="AH89">
        <v>250</v>
      </c>
      <c r="AK89">
        <v>16.670000000000002</v>
      </c>
      <c r="BI89" s="2"/>
      <c r="BJ89" s="2"/>
      <c r="CP89" s="20">
        <f t="shared" si="4"/>
        <v>266.67</v>
      </c>
      <c r="CQ89" s="21">
        <f t="shared" si="5"/>
        <v>0</v>
      </c>
      <c r="CR89">
        <f t="shared" si="6"/>
        <v>2</v>
      </c>
      <c r="CS89">
        <f t="shared" si="7"/>
        <v>0</v>
      </c>
    </row>
    <row r="90" spans="1:97" x14ac:dyDescent="0.25">
      <c r="A90" s="12" t="s">
        <v>148</v>
      </c>
      <c r="B90" s="12" t="s">
        <v>158</v>
      </c>
      <c r="C90" s="12" t="s">
        <v>159</v>
      </c>
      <c r="D90" s="6" t="s">
        <v>216</v>
      </c>
      <c r="F90" s="2"/>
      <c r="G90" s="2"/>
      <c r="H90" s="3"/>
      <c r="BI90" s="2"/>
      <c r="BJ90" s="2"/>
      <c r="CH90">
        <v>2.5000000000000001E-2</v>
      </c>
      <c r="CP90" s="20">
        <f t="shared" si="4"/>
        <v>0</v>
      </c>
      <c r="CQ90" s="21">
        <f t="shared" si="5"/>
        <v>2.5000000000000001E-2</v>
      </c>
      <c r="CR90">
        <f t="shared" si="6"/>
        <v>0</v>
      </c>
      <c r="CS90">
        <f t="shared" si="7"/>
        <v>1</v>
      </c>
    </row>
    <row r="91" spans="1:97" x14ac:dyDescent="0.25">
      <c r="A91" s="12" t="s">
        <v>148</v>
      </c>
      <c r="B91" s="12" t="s">
        <v>158</v>
      </c>
      <c r="C91" s="12" t="s">
        <v>159</v>
      </c>
      <c r="D91" s="14" t="s">
        <v>383</v>
      </c>
      <c r="F91" s="2"/>
      <c r="G91" s="2"/>
      <c r="H91" s="3"/>
      <c r="U91">
        <v>4</v>
      </c>
      <c r="BI91" s="2"/>
      <c r="BJ91" s="2"/>
      <c r="CP91" s="20">
        <f t="shared" si="4"/>
        <v>4</v>
      </c>
      <c r="CQ91" s="21">
        <f t="shared" si="5"/>
        <v>0</v>
      </c>
      <c r="CR91">
        <f t="shared" si="6"/>
        <v>1</v>
      </c>
      <c r="CS91">
        <f t="shared" si="7"/>
        <v>0</v>
      </c>
    </row>
    <row r="92" spans="1:97" x14ac:dyDescent="0.25">
      <c r="A92" s="12" t="s">
        <v>160</v>
      </c>
      <c r="B92" s="14" t="s">
        <v>152</v>
      </c>
      <c r="C92" s="12" t="s">
        <v>169</v>
      </c>
      <c r="D92" s="6" t="s">
        <v>84</v>
      </c>
      <c r="F92" s="2"/>
      <c r="G92" s="2"/>
      <c r="H92" s="3"/>
      <c r="BE92">
        <v>50</v>
      </c>
      <c r="BI92" s="2"/>
      <c r="BJ92" s="2"/>
      <c r="CP92" s="20">
        <f t="shared" si="4"/>
        <v>50</v>
      </c>
      <c r="CQ92" s="21">
        <f t="shared" si="5"/>
        <v>0</v>
      </c>
      <c r="CR92">
        <f t="shared" si="6"/>
        <v>1</v>
      </c>
      <c r="CS92">
        <f t="shared" si="7"/>
        <v>0</v>
      </c>
    </row>
    <row r="93" spans="1:97" x14ac:dyDescent="0.25">
      <c r="A93" s="12" t="s">
        <v>154</v>
      </c>
      <c r="B93" s="14" t="s">
        <v>152</v>
      </c>
      <c r="C93" s="12" t="s">
        <v>155</v>
      </c>
      <c r="D93" s="6" t="s">
        <v>85</v>
      </c>
      <c r="F93" s="2"/>
      <c r="G93" s="2"/>
      <c r="H93" s="3"/>
      <c r="T93">
        <v>66.7</v>
      </c>
      <c r="BI93" s="2"/>
      <c r="BJ93" s="2"/>
      <c r="CP93" s="20">
        <f t="shared" si="4"/>
        <v>66.7</v>
      </c>
      <c r="CQ93" s="21">
        <f t="shared" si="5"/>
        <v>0</v>
      </c>
      <c r="CR93">
        <f t="shared" si="6"/>
        <v>1</v>
      </c>
      <c r="CS93">
        <f t="shared" si="7"/>
        <v>0</v>
      </c>
    </row>
    <row r="94" spans="1:97" x14ac:dyDescent="0.25">
      <c r="A94" s="12" t="s">
        <v>154</v>
      </c>
      <c r="B94" s="14" t="s">
        <v>152</v>
      </c>
      <c r="C94" s="12" t="s">
        <v>155</v>
      </c>
      <c r="D94" s="6" t="s">
        <v>86</v>
      </c>
      <c r="F94" s="2"/>
      <c r="G94" s="2"/>
      <c r="H94" s="3"/>
      <c r="N94">
        <v>117</v>
      </c>
      <c r="BC94">
        <v>20</v>
      </c>
      <c r="BE94">
        <v>2434</v>
      </c>
      <c r="BI94" s="2"/>
      <c r="BJ94" s="2"/>
      <c r="CP94" s="20">
        <f t="shared" si="4"/>
        <v>2571</v>
      </c>
      <c r="CQ94" s="21">
        <f t="shared" si="5"/>
        <v>0</v>
      </c>
      <c r="CR94">
        <f t="shared" si="6"/>
        <v>3</v>
      </c>
      <c r="CS94">
        <f t="shared" si="7"/>
        <v>0</v>
      </c>
    </row>
    <row r="95" spans="1:97" x14ac:dyDescent="0.25">
      <c r="A95" s="12" t="s">
        <v>154</v>
      </c>
      <c r="B95" s="14" t="s">
        <v>152</v>
      </c>
      <c r="C95" s="12" t="s">
        <v>155</v>
      </c>
      <c r="D95" s="6" t="s">
        <v>87</v>
      </c>
      <c r="F95" s="2"/>
      <c r="G95" s="2"/>
      <c r="H95" s="3"/>
      <c r="AS95">
        <v>16.670000000000002</v>
      </c>
      <c r="BI95" s="2"/>
      <c r="BJ95" s="2"/>
      <c r="CP95" s="20">
        <f t="shared" si="4"/>
        <v>16.670000000000002</v>
      </c>
      <c r="CQ95" s="21">
        <f t="shared" si="5"/>
        <v>0</v>
      </c>
      <c r="CR95">
        <f t="shared" si="6"/>
        <v>1</v>
      </c>
      <c r="CS95">
        <f t="shared" si="7"/>
        <v>0</v>
      </c>
    </row>
    <row r="96" spans="1:97" x14ac:dyDescent="0.25">
      <c r="A96" s="12" t="s">
        <v>148</v>
      </c>
      <c r="B96" s="12" t="s">
        <v>158</v>
      </c>
      <c r="C96" s="12" t="s">
        <v>159</v>
      </c>
      <c r="D96" s="6" t="s">
        <v>88</v>
      </c>
      <c r="F96" s="2"/>
      <c r="G96" s="2"/>
      <c r="H96" s="3"/>
      <c r="K96">
        <v>333</v>
      </c>
      <c r="AC96">
        <v>33.299999999999997</v>
      </c>
      <c r="AH96">
        <v>566</v>
      </c>
      <c r="AI96">
        <v>133.4</v>
      </c>
      <c r="BI96" s="2"/>
      <c r="BJ96" s="2"/>
      <c r="CP96" s="20">
        <f t="shared" si="4"/>
        <v>1065.7</v>
      </c>
      <c r="CQ96" s="21">
        <f t="shared" si="5"/>
        <v>0</v>
      </c>
      <c r="CR96">
        <f t="shared" si="6"/>
        <v>4</v>
      </c>
      <c r="CS96">
        <f t="shared" si="7"/>
        <v>0</v>
      </c>
    </row>
    <row r="97" spans="1:97" x14ac:dyDescent="0.25">
      <c r="A97" s="12" t="s">
        <v>148</v>
      </c>
      <c r="B97" s="12" t="s">
        <v>158</v>
      </c>
      <c r="C97" s="12" t="s">
        <v>159</v>
      </c>
      <c r="D97" s="6" t="s">
        <v>89</v>
      </c>
      <c r="F97" s="2"/>
      <c r="G97" s="2"/>
      <c r="H97" s="3"/>
      <c r="AF97">
        <v>4300</v>
      </c>
      <c r="BI97" s="2"/>
      <c r="BJ97" s="2"/>
      <c r="CP97" s="20">
        <f t="shared" si="4"/>
        <v>4300</v>
      </c>
      <c r="CQ97" s="21">
        <f t="shared" si="5"/>
        <v>0</v>
      </c>
      <c r="CR97">
        <f t="shared" si="6"/>
        <v>1</v>
      </c>
      <c r="CS97">
        <f t="shared" si="7"/>
        <v>0</v>
      </c>
    </row>
    <row r="98" spans="1:97" x14ac:dyDescent="0.25">
      <c r="A98" s="12" t="s">
        <v>148</v>
      </c>
      <c r="B98" s="12" t="s">
        <v>158</v>
      </c>
      <c r="C98" s="12" t="s">
        <v>159</v>
      </c>
      <c r="D98" s="6" t="s">
        <v>91</v>
      </c>
      <c r="F98" s="2"/>
      <c r="G98" s="2"/>
      <c r="H98" s="3">
        <v>50</v>
      </c>
      <c r="AF98">
        <v>1216</v>
      </c>
      <c r="AS98">
        <v>1333.6</v>
      </c>
      <c r="BI98" s="2"/>
      <c r="BJ98" s="2"/>
      <c r="CP98" s="20">
        <f t="shared" si="4"/>
        <v>2599.6</v>
      </c>
      <c r="CQ98" s="21">
        <f t="shared" si="5"/>
        <v>0</v>
      </c>
      <c r="CR98">
        <f t="shared" si="6"/>
        <v>3</v>
      </c>
      <c r="CS98">
        <f t="shared" si="7"/>
        <v>0</v>
      </c>
    </row>
    <row r="99" spans="1:97" x14ac:dyDescent="0.25">
      <c r="A99" s="12" t="s">
        <v>148</v>
      </c>
      <c r="B99" s="12" t="s">
        <v>158</v>
      </c>
      <c r="C99" s="12" t="s">
        <v>159</v>
      </c>
      <c r="D99" s="2" t="s">
        <v>384</v>
      </c>
      <c r="F99" s="2"/>
      <c r="G99" s="2"/>
      <c r="H99" s="3"/>
      <c r="AE99">
        <v>33.299999999999997</v>
      </c>
      <c r="BI99" s="2"/>
      <c r="BJ99" s="2"/>
      <c r="CP99" s="20">
        <f t="shared" si="4"/>
        <v>33.299999999999997</v>
      </c>
      <c r="CQ99" s="21">
        <f t="shared" si="5"/>
        <v>0</v>
      </c>
      <c r="CR99">
        <f t="shared" si="6"/>
        <v>1</v>
      </c>
      <c r="CS99">
        <f t="shared" si="7"/>
        <v>0</v>
      </c>
    </row>
    <row r="100" spans="1:97" x14ac:dyDescent="0.25">
      <c r="A100" s="12" t="s">
        <v>148</v>
      </c>
      <c r="B100" s="12" t="s">
        <v>158</v>
      </c>
      <c r="C100" s="12" t="s">
        <v>159</v>
      </c>
      <c r="D100" s="6" t="s">
        <v>92</v>
      </c>
      <c r="F100" s="2"/>
      <c r="G100" s="2"/>
      <c r="H100" s="3"/>
      <c r="AH100">
        <v>16.670000000000002</v>
      </c>
      <c r="AS100">
        <v>1333.6</v>
      </c>
      <c r="BI100" s="2"/>
      <c r="BJ100" s="2"/>
      <c r="CP100" s="20">
        <f t="shared" si="4"/>
        <v>1350.27</v>
      </c>
      <c r="CQ100" s="21">
        <f t="shared" si="5"/>
        <v>0</v>
      </c>
      <c r="CR100">
        <f t="shared" si="6"/>
        <v>2</v>
      </c>
      <c r="CS100">
        <f t="shared" si="7"/>
        <v>0</v>
      </c>
    </row>
    <row r="101" spans="1:97" x14ac:dyDescent="0.25">
      <c r="A101" s="12" t="s">
        <v>148</v>
      </c>
      <c r="B101" s="12" t="s">
        <v>158</v>
      </c>
      <c r="C101" s="12" t="s">
        <v>159</v>
      </c>
      <c r="D101" s="6" t="s">
        <v>93</v>
      </c>
      <c r="F101" s="2"/>
      <c r="G101" s="2"/>
      <c r="H101" s="3"/>
      <c r="BE101">
        <v>16.670000000000002</v>
      </c>
      <c r="BI101" s="2"/>
      <c r="BJ101" s="2"/>
      <c r="CP101" s="20">
        <f t="shared" si="4"/>
        <v>16.670000000000002</v>
      </c>
      <c r="CQ101" s="21">
        <f t="shared" si="5"/>
        <v>0</v>
      </c>
      <c r="CR101">
        <f t="shared" si="6"/>
        <v>1</v>
      </c>
      <c r="CS101">
        <f t="shared" si="7"/>
        <v>0</v>
      </c>
    </row>
    <row r="102" spans="1:97" x14ac:dyDescent="0.25">
      <c r="A102" s="12" t="s">
        <v>154</v>
      </c>
      <c r="B102" s="14" t="s">
        <v>152</v>
      </c>
      <c r="C102" s="12" t="s">
        <v>155</v>
      </c>
      <c r="D102" s="6" t="s">
        <v>184</v>
      </c>
      <c r="F102" s="2"/>
      <c r="G102" s="2"/>
      <c r="H102" s="3"/>
      <c r="BE102">
        <v>16.670000000000002</v>
      </c>
      <c r="BI102" s="2"/>
      <c r="BJ102" s="2"/>
      <c r="CP102" s="20">
        <f t="shared" si="4"/>
        <v>16.670000000000002</v>
      </c>
      <c r="CQ102" s="21">
        <f t="shared" si="5"/>
        <v>0</v>
      </c>
      <c r="CR102">
        <f t="shared" si="6"/>
        <v>1</v>
      </c>
      <c r="CS102">
        <f t="shared" si="7"/>
        <v>0</v>
      </c>
    </row>
    <row r="103" spans="1:97" x14ac:dyDescent="0.25">
      <c r="A103" s="12" t="s">
        <v>154</v>
      </c>
      <c r="B103" s="14" t="s">
        <v>152</v>
      </c>
      <c r="C103" s="12" t="s">
        <v>155</v>
      </c>
      <c r="D103" s="6" t="s">
        <v>94</v>
      </c>
      <c r="F103" s="2"/>
      <c r="G103" s="2"/>
      <c r="H103" s="3"/>
      <c r="Q103">
        <v>66.7</v>
      </c>
      <c r="BI103" s="2"/>
      <c r="BJ103" s="2"/>
      <c r="CP103" s="20">
        <f t="shared" si="4"/>
        <v>66.7</v>
      </c>
      <c r="CQ103" s="21">
        <f t="shared" si="5"/>
        <v>0</v>
      </c>
      <c r="CR103">
        <f t="shared" si="6"/>
        <v>1</v>
      </c>
      <c r="CS103">
        <f t="shared" si="7"/>
        <v>0</v>
      </c>
    </row>
    <row r="104" spans="1:97" x14ac:dyDescent="0.25">
      <c r="A104" s="12" t="s">
        <v>148</v>
      </c>
      <c r="B104" s="12" t="s">
        <v>158</v>
      </c>
      <c r="C104" s="12" t="s">
        <v>159</v>
      </c>
      <c r="D104" s="6" t="s">
        <v>95</v>
      </c>
      <c r="F104" s="2"/>
      <c r="G104" s="2"/>
      <c r="H104" s="3"/>
      <c r="AU104">
        <v>16.670000000000002</v>
      </c>
      <c r="BI104" s="2"/>
      <c r="BJ104" s="2"/>
      <c r="CP104" s="20">
        <f t="shared" si="4"/>
        <v>16.670000000000002</v>
      </c>
      <c r="CQ104" s="21">
        <f t="shared" si="5"/>
        <v>0</v>
      </c>
      <c r="CR104">
        <f t="shared" si="6"/>
        <v>1</v>
      </c>
      <c r="CS104">
        <f t="shared" si="7"/>
        <v>0</v>
      </c>
    </row>
    <row r="105" spans="1:97" x14ac:dyDescent="0.25">
      <c r="A105" s="12" t="s">
        <v>148</v>
      </c>
      <c r="B105" s="12" t="s">
        <v>158</v>
      </c>
      <c r="C105" s="12" t="s">
        <v>159</v>
      </c>
      <c r="D105" s="6" t="s">
        <v>96</v>
      </c>
      <c r="F105" s="2"/>
      <c r="G105" s="2"/>
      <c r="H105" s="3"/>
      <c r="BD105">
        <v>1317</v>
      </c>
      <c r="BE105">
        <v>50</v>
      </c>
      <c r="BI105" s="2"/>
      <c r="BJ105" s="2"/>
      <c r="CP105" s="20">
        <f t="shared" si="4"/>
        <v>1367</v>
      </c>
      <c r="CQ105" s="21">
        <f t="shared" si="5"/>
        <v>0</v>
      </c>
      <c r="CR105">
        <f t="shared" si="6"/>
        <v>2</v>
      </c>
      <c r="CS105">
        <f t="shared" si="7"/>
        <v>0</v>
      </c>
    </row>
    <row r="106" spans="1:97" x14ac:dyDescent="0.25">
      <c r="A106" s="12" t="s">
        <v>148</v>
      </c>
      <c r="B106" s="12" t="s">
        <v>158</v>
      </c>
      <c r="C106" s="12" t="s">
        <v>159</v>
      </c>
      <c r="D106" s="6" t="s">
        <v>97</v>
      </c>
      <c r="F106" s="2"/>
      <c r="G106" s="2"/>
      <c r="H106" s="3"/>
      <c r="AS106">
        <v>7768</v>
      </c>
      <c r="BI106" s="2"/>
      <c r="BJ106" s="2"/>
      <c r="CP106" s="20">
        <f t="shared" si="4"/>
        <v>7768</v>
      </c>
      <c r="CQ106" s="21">
        <f t="shared" si="5"/>
        <v>0</v>
      </c>
      <c r="CR106">
        <f t="shared" si="6"/>
        <v>1</v>
      </c>
      <c r="CS106">
        <f t="shared" si="7"/>
        <v>0</v>
      </c>
    </row>
    <row r="107" spans="1:97" x14ac:dyDescent="0.25">
      <c r="A107" s="12" t="s">
        <v>160</v>
      </c>
      <c r="B107" s="14" t="s">
        <v>152</v>
      </c>
      <c r="C107" s="12" t="s">
        <v>169</v>
      </c>
      <c r="D107" s="6" t="s">
        <v>98</v>
      </c>
      <c r="F107" s="2"/>
      <c r="G107" s="2"/>
      <c r="H107" s="3"/>
      <c r="V107">
        <v>16.670000000000002</v>
      </c>
      <c r="BI107" s="2"/>
      <c r="BJ107" s="2"/>
      <c r="CP107" s="20">
        <f t="shared" si="4"/>
        <v>16.670000000000002</v>
      </c>
      <c r="CQ107" s="21">
        <f t="shared" si="5"/>
        <v>0</v>
      </c>
      <c r="CR107">
        <f t="shared" si="6"/>
        <v>1</v>
      </c>
      <c r="CS107">
        <f t="shared" si="7"/>
        <v>0</v>
      </c>
    </row>
    <row r="108" spans="1:97" x14ac:dyDescent="0.25">
      <c r="A108" s="12" t="s">
        <v>160</v>
      </c>
      <c r="B108" s="14" t="s">
        <v>152</v>
      </c>
      <c r="C108" s="12" t="s">
        <v>169</v>
      </c>
      <c r="D108" s="14" t="s">
        <v>385</v>
      </c>
      <c r="F108" s="2"/>
      <c r="G108" s="2"/>
      <c r="H108" s="3"/>
      <c r="R108">
        <v>4</v>
      </c>
      <c r="BI108" s="2"/>
      <c r="BJ108" s="2"/>
      <c r="CP108" s="20">
        <f t="shared" si="4"/>
        <v>4</v>
      </c>
      <c r="CQ108" s="21">
        <f t="shared" si="5"/>
        <v>0</v>
      </c>
      <c r="CR108">
        <f t="shared" si="6"/>
        <v>1</v>
      </c>
      <c r="CS108">
        <f t="shared" si="7"/>
        <v>0</v>
      </c>
    </row>
    <row r="109" spans="1:97" x14ac:dyDescent="0.25">
      <c r="A109" s="12" t="s">
        <v>154</v>
      </c>
      <c r="B109" s="14" t="s">
        <v>152</v>
      </c>
      <c r="C109" s="12" t="s">
        <v>155</v>
      </c>
      <c r="D109" s="6" t="s">
        <v>186</v>
      </c>
      <c r="F109" s="2"/>
      <c r="G109" s="2"/>
      <c r="H109" s="3"/>
      <c r="BE109">
        <v>16.670000000000002</v>
      </c>
      <c r="BI109" s="2"/>
      <c r="BJ109" s="2"/>
      <c r="CP109" s="20">
        <f t="shared" si="4"/>
        <v>16.670000000000002</v>
      </c>
      <c r="CQ109" s="21">
        <f t="shared" si="5"/>
        <v>0</v>
      </c>
      <c r="CR109">
        <f t="shared" si="6"/>
        <v>1</v>
      </c>
      <c r="CS109">
        <f t="shared" si="7"/>
        <v>0</v>
      </c>
    </row>
    <row r="110" spans="1:97" x14ac:dyDescent="0.25">
      <c r="A110" s="12" t="s">
        <v>154</v>
      </c>
      <c r="B110" s="14" t="s">
        <v>152</v>
      </c>
      <c r="C110" s="12" t="s">
        <v>155</v>
      </c>
      <c r="D110" s="6" t="s">
        <v>102</v>
      </c>
      <c r="F110" s="2"/>
      <c r="G110" s="2"/>
      <c r="H110" s="3"/>
      <c r="N110">
        <v>117</v>
      </c>
      <c r="BE110">
        <v>183.4</v>
      </c>
      <c r="BI110" s="2"/>
      <c r="BJ110" s="2"/>
      <c r="CP110" s="20">
        <f t="shared" si="4"/>
        <v>300.39999999999998</v>
      </c>
      <c r="CQ110" s="21">
        <f t="shared" si="5"/>
        <v>0</v>
      </c>
      <c r="CR110">
        <f t="shared" si="6"/>
        <v>2</v>
      </c>
      <c r="CS110">
        <f t="shared" si="7"/>
        <v>0</v>
      </c>
    </row>
    <row r="111" spans="1:97" x14ac:dyDescent="0.25">
      <c r="A111" s="12" t="s">
        <v>154</v>
      </c>
      <c r="B111" s="14" t="s">
        <v>152</v>
      </c>
      <c r="C111" s="12" t="s">
        <v>155</v>
      </c>
      <c r="D111" s="6" t="s">
        <v>103</v>
      </c>
      <c r="F111" s="2"/>
      <c r="G111" s="2"/>
      <c r="H111" s="3"/>
      <c r="AS111">
        <v>33.340000000000003</v>
      </c>
      <c r="BI111" s="2"/>
      <c r="BJ111" s="2"/>
      <c r="CP111" s="20">
        <f t="shared" si="4"/>
        <v>33.340000000000003</v>
      </c>
      <c r="CQ111" s="21">
        <f t="shared" si="5"/>
        <v>0</v>
      </c>
      <c r="CR111">
        <f t="shared" si="6"/>
        <v>1</v>
      </c>
      <c r="CS111">
        <f t="shared" si="7"/>
        <v>0</v>
      </c>
    </row>
    <row r="112" spans="1:97" x14ac:dyDescent="0.25">
      <c r="A112" s="12" t="s">
        <v>187</v>
      </c>
      <c r="B112" s="14" t="s">
        <v>152</v>
      </c>
      <c r="C112" s="14" t="s">
        <v>152</v>
      </c>
      <c r="D112" s="14" t="s">
        <v>187</v>
      </c>
      <c r="F112" s="2"/>
      <c r="G112" s="2">
        <v>683</v>
      </c>
      <c r="H112" s="3"/>
      <c r="L112">
        <v>32</v>
      </c>
      <c r="M112">
        <v>233</v>
      </c>
      <c r="N112">
        <v>6017</v>
      </c>
      <c r="P112">
        <v>1883</v>
      </c>
      <c r="Q112">
        <v>3534</v>
      </c>
      <c r="U112">
        <v>4</v>
      </c>
      <c r="W112">
        <v>150</v>
      </c>
      <c r="Y112">
        <v>16.670000000000002</v>
      </c>
      <c r="Z112">
        <v>16.670000000000002</v>
      </c>
      <c r="AC112">
        <v>16.670000000000002</v>
      </c>
      <c r="AP112">
        <v>5</v>
      </c>
      <c r="AR112">
        <v>933.5</v>
      </c>
      <c r="AS112">
        <v>250</v>
      </c>
      <c r="BC112">
        <v>3200</v>
      </c>
      <c r="BD112">
        <v>3334</v>
      </c>
      <c r="BE112">
        <v>8668</v>
      </c>
      <c r="BF112">
        <v>4</v>
      </c>
      <c r="BI112" s="2"/>
      <c r="BJ112" s="2"/>
      <c r="CP112" s="20">
        <f t="shared" si="4"/>
        <v>28980.510000000002</v>
      </c>
      <c r="CQ112" s="21">
        <f t="shared" si="5"/>
        <v>0</v>
      </c>
      <c r="CR112">
        <f t="shared" si="6"/>
        <v>18</v>
      </c>
      <c r="CS112">
        <f t="shared" si="7"/>
        <v>0</v>
      </c>
    </row>
    <row r="113" spans="1:97" x14ac:dyDescent="0.25">
      <c r="A113" s="12" t="s">
        <v>188</v>
      </c>
      <c r="B113" s="14" t="s">
        <v>152</v>
      </c>
      <c r="C113" s="14" t="s">
        <v>152</v>
      </c>
      <c r="D113" s="14" t="s">
        <v>188</v>
      </c>
      <c r="F113" s="2"/>
      <c r="G113" s="2">
        <v>100</v>
      </c>
      <c r="H113" s="3"/>
      <c r="P113">
        <v>267</v>
      </c>
      <c r="Q113">
        <v>133.30000000000001</v>
      </c>
      <c r="S113">
        <v>16.670000000000002</v>
      </c>
      <c r="T113">
        <v>33.299999999999997</v>
      </c>
      <c r="W113">
        <v>16.670000000000002</v>
      </c>
      <c r="AF113">
        <v>16.670000000000002</v>
      </c>
      <c r="AH113">
        <v>383.7</v>
      </c>
      <c r="AI113">
        <v>33.4</v>
      </c>
      <c r="AK113">
        <v>66.7</v>
      </c>
      <c r="AR113">
        <v>566.70000000000005</v>
      </c>
      <c r="BE113">
        <v>166.7</v>
      </c>
      <c r="BI113" s="2"/>
      <c r="BJ113" s="2"/>
      <c r="CP113" s="20">
        <f t="shared" si="4"/>
        <v>1800.81</v>
      </c>
      <c r="CQ113" s="21">
        <f t="shared" si="5"/>
        <v>0</v>
      </c>
      <c r="CR113">
        <f t="shared" si="6"/>
        <v>12</v>
      </c>
      <c r="CS113">
        <f t="shared" si="7"/>
        <v>0</v>
      </c>
    </row>
    <row r="114" spans="1:97" x14ac:dyDescent="0.25">
      <c r="A114" s="12" t="s">
        <v>154</v>
      </c>
      <c r="B114" s="14" t="s">
        <v>152</v>
      </c>
      <c r="C114" s="12" t="s">
        <v>155</v>
      </c>
      <c r="D114" s="6" t="s">
        <v>104</v>
      </c>
      <c r="F114" s="2"/>
      <c r="G114" s="2"/>
      <c r="H114" s="3"/>
      <c r="BE114">
        <v>16.670000000000002</v>
      </c>
      <c r="BI114" s="2"/>
      <c r="BJ114" s="2"/>
      <c r="CP114" s="20">
        <f t="shared" si="4"/>
        <v>16.670000000000002</v>
      </c>
      <c r="CQ114" s="21">
        <f t="shared" si="5"/>
        <v>0</v>
      </c>
      <c r="CR114">
        <f t="shared" si="6"/>
        <v>1</v>
      </c>
      <c r="CS114">
        <f t="shared" si="7"/>
        <v>0</v>
      </c>
    </row>
    <row r="115" spans="1:97" x14ac:dyDescent="0.25">
      <c r="A115" s="12" t="s">
        <v>160</v>
      </c>
      <c r="B115" s="14" t="s">
        <v>152</v>
      </c>
      <c r="C115" s="12" t="s">
        <v>170</v>
      </c>
      <c r="D115" s="6" t="s">
        <v>189</v>
      </c>
      <c r="F115" s="2"/>
      <c r="G115" s="2"/>
      <c r="H115" s="3"/>
      <c r="K115">
        <v>666</v>
      </c>
      <c r="BI115" s="2"/>
      <c r="BJ115" s="2"/>
      <c r="CP115" s="20">
        <f t="shared" si="4"/>
        <v>666</v>
      </c>
      <c r="CQ115" s="21">
        <f t="shared" si="5"/>
        <v>0</v>
      </c>
      <c r="CR115">
        <f t="shared" si="6"/>
        <v>1</v>
      </c>
      <c r="CS115">
        <f t="shared" si="7"/>
        <v>0</v>
      </c>
    </row>
    <row r="116" spans="1:97" x14ac:dyDescent="0.25">
      <c r="A116" s="12" t="s">
        <v>154</v>
      </c>
      <c r="B116" s="14" t="s">
        <v>152</v>
      </c>
      <c r="C116" s="12" t="s">
        <v>155</v>
      </c>
      <c r="D116" s="6" t="s">
        <v>190</v>
      </c>
      <c r="F116" s="2"/>
      <c r="G116" s="2"/>
      <c r="H116" s="3"/>
      <c r="BE116">
        <v>2850.6</v>
      </c>
      <c r="BI116" s="2"/>
      <c r="BJ116" s="2"/>
      <c r="CP116" s="20">
        <f t="shared" si="4"/>
        <v>2850.6</v>
      </c>
      <c r="CQ116" s="21">
        <f t="shared" si="5"/>
        <v>0</v>
      </c>
      <c r="CR116">
        <f t="shared" si="6"/>
        <v>1</v>
      </c>
      <c r="CS116">
        <f t="shared" si="7"/>
        <v>0</v>
      </c>
    </row>
    <row r="117" spans="1:97" x14ac:dyDescent="0.25">
      <c r="A117" s="12" t="s">
        <v>154</v>
      </c>
      <c r="B117" s="14" t="s">
        <v>152</v>
      </c>
      <c r="C117" s="12" t="s">
        <v>191</v>
      </c>
      <c r="D117" s="14" t="s">
        <v>386</v>
      </c>
      <c r="F117" s="2"/>
      <c r="G117" s="2"/>
      <c r="H117" s="3"/>
      <c r="I117">
        <v>144</v>
      </c>
      <c r="L117">
        <v>64</v>
      </c>
      <c r="O117">
        <v>4</v>
      </c>
      <c r="U117">
        <v>28</v>
      </c>
      <c r="X117">
        <v>66.7</v>
      </c>
      <c r="AF117">
        <v>16.670000000000002</v>
      </c>
      <c r="AG117">
        <v>46</v>
      </c>
      <c r="AO117">
        <v>16.670000000000002</v>
      </c>
      <c r="AQ117">
        <v>16.670000000000002</v>
      </c>
      <c r="AR117">
        <v>50</v>
      </c>
      <c r="AS117">
        <v>16.670000000000002</v>
      </c>
      <c r="BC117">
        <v>4</v>
      </c>
      <c r="BD117">
        <v>16.670000000000002</v>
      </c>
      <c r="BE117">
        <v>916.9</v>
      </c>
      <c r="BI117" s="2"/>
      <c r="BJ117" s="2"/>
      <c r="BK117">
        <v>0.125</v>
      </c>
      <c r="BN117">
        <v>0.04</v>
      </c>
      <c r="CP117" s="20">
        <f t="shared" si="4"/>
        <v>1406.95</v>
      </c>
      <c r="CQ117" s="21">
        <f t="shared" si="5"/>
        <v>0.16500000000000001</v>
      </c>
      <c r="CR117">
        <f t="shared" si="6"/>
        <v>14</v>
      </c>
      <c r="CS117">
        <f t="shared" si="7"/>
        <v>2</v>
      </c>
    </row>
    <row r="118" spans="1:97" x14ac:dyDescent="0.25">
      <c r="A118" s="12" t="s">
        <v>148</v>
      </c>
      <c r="B118" s="12" t="s">
        <v>158</v>
      </c>
      <c r="C118" s="12" t="s">
        <v>159</v>
      </c>
      <c r="D118" s="14" t="s">
        <v>387</v>
      </c>
      <c r="F118" s="2"/>
      <c r="G118" s="2"/>
      <c r="H118" s="3"/>
      <c r="BI118" s="2">
        <v>0.125</v>
      </c>
      <c r="BJ118" s="2"/>
      <c r="BK118">
        <v>0.16500000000000001</v>
      </c>
      <c r="CP118" s="20">
        <f t="shared" si="4"/>
        <v>0</v>
      </c>
      <c r="CQ118" s="21">
        <f t="shared" si="5"/>
        <v>0.29000000000000004</v>
      </c>
      <c r="CR118">
        <f t="shared" si="6"/>
        <v>0</v>
      </c>
      <c r="CS118">
        <f t="shared" si="7"/>
        <v>2</v>
      </c>
    </row>
    <row r="119" spans="1:97" x14ac:dyDescent="0.25">
      <c r="A119" s="12" t="s">
        <v>148</v>
      </c>
      <c r="B119" s="14" t="s">
        <v>164</v>
      </c>
      <c r="C119" s="12" t="s">
        <v>150</v>
      </c>
      <c r="D119" s="2" t="s">
        <v>390</v>
      </c>
      <c r="F119" s="2"/>
      <c r="G119" s="2"/>
      <c r="H119" s="3"/>
      <c r="BI119" s="2"/>
      <c r="BJ119" s="2"/>
      <c r="BQ119">
        <v>0.12</v>
      </c>
      <c r="CP119" s="20">
        <f t="shared" si="4"/>
        <v>0</v>
      </c>
      <c r="CQ119" s="21">
        <f t="shared" si="5"/>
        <v>0.12</v>
      </c>
      <c r="CR119">
        <f t="shared" si="6"/>
        <v>0</v>
      </c>
      <c r="CS119">
        <f t="shared" si="7"/>
        <v>1</v>
      </c>
    </row>
    <row r="120" spans="1:97" x14ac:dyDescent="0.25">
      <c r="A120" s="12" t="s">
        <v>154</v>
      </c>
      <c r="B120" s="14" t="s">
        <v>152</v>
      </c>
      <c r="C120" s="12" t="s">
        <v>155</v>
      </c>
      <c r="D120" s="2" t="s">
        <v>388</v>
      </c>
      <c r="F120" s="2"/>
      <c r="G120" s="2"/>
      <c r="H120" s="3"/>
      <c r="N120">
        <v>16.670000000000002</v>
      </c>
      <c r="BI120" s="2"/>
      <c r="BJ120" s="2"/>
      <c r="CP120" s="20">
        <f t="shared" si="4"/>
        <v>16.670000000000002</v>
      </c>
      <c r="CQ120" s="21">
        <f t="shared" si="5"/>
        <v>0</v>
      </c>
      <c r="CR120">
        <f t="shared" si="6"/>
        <v>1</v>
      </c>
      <c r="CS120">
        <f t="shared" si="7"/>
        <v>0</v>
      </c>
    </row>
    <row r="121" spans="1:97" x14ac:dyDescent="0.25">
      <c r="A121" s="12" t="s">
        <v>148</v>
      </c>
      <c r="B121" s="12" t="s">
        <v>158</v>
      </c>
      <c r="C121" s="12" t="s">
        <v>105</v>
      </c>
      <c r="D121" s="2" t="s">
        <v>105</v>
      </c>
      <c r="F121" s="2"/>
      <c r="G121" s="2"/>
      <c r="H121" s="3"/>
      <c r="AS121">
        <v>16.670000000000002</v>
      </c>
      <c r="BI121" s="2"/>
      <c r="BJ121" s="2"/>
      <c r="CP121" s="20">
        <f t="shared" si="4"/>
        <v>16.670000000000002</v>
      </c>
      <c r="CQ121" s="21">
        <f t="shared" si="5"/>
        <v>0</v>
      </c>
      <c r="CR121">
        <f t="shared" si="6"/>
        <v>1</v>
      </c>
      <c r="CS121">
        <f t="shared" si="7"/>
        <v>0</v>
      </c>
    </row>
    <row r="122" spans="1:97" x14ac:dyDescent="0.25">
      <c r="A122" s="12" t="s">
        <v>148</v>
      </c>
      <c r="B122" s="12" t="s">
        <v>158</v>
      </c>
      <c r="C122" s="12" t="s">
        <v>159</v>
      </c>
      <c r="D122" s="6" t="s">
        <v>106</v>
      </c>
      <c r="F122" s="2"/>
      <c r="G122" s="2"/>
      <c r="H122" s="3"/>
      <c r="BH122">
        <v>16.670000000000002</v>
      </c>
      <c r="BI122" s="2"/>
      <c r="BJ122" s="2"/>
      <c r="CP122" s="20">
        <f t="shared" si="4"/>
        <v>16.670000000000002</v>
      </c>
      <c r="CQ122" s="21">
        <f t="shared" si="5"/>
        <v>0</v>
      </c>
      <c r="CR122">
        <f t="shared" si="6"/>
        <v>1</v>
      </c>
      <c r="CS122">
        <f t="shared" si="7"/>
        <v>0</v>
      </c>
    </row>
    <row r="123" spans="1:97" x14ac:dyDescent="0.25">
      <c r="A123" s="12" t="s">
        <v>178</v>
      </c>
      <c r="B123" s="14" t="s">
        <v>152</v>
      </c>
      <c r="C123" s="12" t="s">
        <v>194</v>
      </c>
      <c r="D123" s="6" t="s">
        <v>108</v>
      </c>
      <c r="F123" s="2"/>
      <c r="G123" s="2"/>
      <c r="H123" s="3"/>
      <c r="BE123">
        <v>100</v>
      </c>
      <c r="BI123" s="2"/>
      <c r="BJ123" s="2"/>
      <c r="CP123" s="20">
        <f t="shared" si="4"/>
        <v>100</v>
      </c>
      <c r="CQ123" s="21">
        <f t="shared" si="5"/>
        <v>0</v>
      </c>
      <c r="CR123">
        <f t="shared" si="6"/>
        <v>1</v>
      </c>
      <c r="CS123">
        <f t="shared" si="7"/>
        <v>0</v>
      </c>
    </row>
    <row r="124" spans="1:97" x14ac:dyDescent="0.25">
      <c r="A124" s="12" t="s">
        <v>154</v>
      </c>
      <c r="B124" s="14" t="s">
        <v>152</v>
      </c>
      <c r="C124" s="12" t="s">
        <v>155</v>
      </c>
      <c r="D124" s="6" t="s">
        <v>109</v>
      </c>
      <c r="F124" s="2"/>
      <c r="G124" s="2"/>
      <c r="H124" s="3"/>
      <c r="N124">
        <v>50</v>
      </c>
      <c r="BI124" s="2"/>
      <c r="BJ124" s="2"/>
      <c r="CP124" s="20">
        <f t="shared" si="4"/>
        <v>50</v>
      </c>
      <c r="CQ124" s="21">
        <f t="shared" si="5"/>
        <v>0</v>
      </c>
      <c r="CR124">
        <f t="shared" si="6"/>
        <v>1</v>
      </c>
      <c r="CS124">
        <f t="shared" si="7"/>
        <v>0</v>
      </c>
    </row>
    <row r="125" spans="1:97" x14ac:dyDescent="0.25">
      <c r="A125" s="14" t="s">
        <v>148</v>
      </c>
      <c r="B125" s="14" t="s">
        <v>163</v>
      </c>
      <c r="C125" s="12" t="s">
        <v>153</v>
      </c>
      <c r="D125" s="5" t="s">
        <v>217</v>
      </c>
      <c r="F125" s="2"/>
      <c r="G125" s="2"/>
      <c r="H125" s="3"/>
      <c r="BI125" s="2">
        <v>0.08</v>
      </c>
      <c r="BJ125" s="2"/>
      <c r="CP125" s="20">
        <f t="shared" si="4"/>
        <v>0</v>
      </c>
      <c r="CQ125" s="21">
        <f t="shared" si="5"/>
        <v>0.08</v>
      </c>
      <c r="CR125">
        <f t="shared" si="6"/>
        <v>0</v>
      </c>
      <c r="CS125">
        <f t="shared" si="7"/>
        <v>1</v>
      </c>
    </row>
    <row r="126" spans="1:97" x14ac:dyDescent="0.25">
      <c r="A126" s="12" t="s">
        <v>160</v>
      </c>
      <c r="B126" s="14" t="s">
        <v>152</v>
      </c>
      <c r="C126" s="12" t="s">
        <v>170</v>
      </c>
      <c r="D126" s="6" t="s">
        <v>112</v>
      </c>
      <c r="F126" s="2"/>
      <c r="G126" s="2"/>
      <c r="H126" s="3"/>
      <c r="AS126">
        <v>16.670000000000002</v>
      </c>
      <c r="BI126" s="2"/>
      <c r="BJ126" s="2"/>
      <c r="CP126" s="20">
        <f t="shared" si="4"/>
        <v>16.670000000000002</v>
      </c>
      <c r="CQ126" s="21">
        <f t="shared" si="5"/>
        <v>0</v>
      </c>
      <c r="CR126">
        <f t="shared" si="6"/>
        <v>1</v>
      </c>
      <c r="CS126">
        <f t="shared" si="7"/>
        <v>0</v>
      </c>
    </row>
    <row r="127" spans="1:97" x14ac:dyDescent="0.25">
      <c r="A127" s="12" t="s">
        <v>154</v>
      </c>
      <c r="B127" s="14" t="s">
        <v>152</v>
      </c>
      <c r="C127" s="12" t="s">
        <v>155</v>
      </c>
      <c r="D127" s="6" t="s">
        <v>113</v>
      </c>
      <c r="F127" s="2"/>
      <c r="G127" s="2"/>
      <c r="H127" s="3"/>
      <c r="BE127">
        <v>33.340000000000003</v>
      </c>
      <c r="BI127" s="2"/>
      <c r="BJ127" s="2"/>
      <c r="CP127" s="20">
        <f t="shared" si="4"/>
        <v>33.340000000000003</v>
      </c>
      <c r="CQ127" s="21">
        <f t="shared" si="5"/>
        <v>0</v>
      </c>
      <c r="CR127">
        <f t="shared" si="6"/>
        <v>1</v>
      </c>
      <c r="CS127">
        <f t="shared" si="7"/>
        <v>0</v>
      </c>
    </row>
    <row r="128" spans="1:97" x14ac:dyDescent="0.25">
      <c r="A128" s="12" t="s">
        <v>154</v>
      </c>
      <c r="B128" s="14" t="s">
        <v>152</v>
      </c>
      <c r="C128" s="12" t="s">
        <v>155</v>
      </c>
      <c r="D128" s="6" t="s">
        <v>114</v>
      </c>
      <c r="F128" s="2"/>
      <c r="G128" s="2">
        <v>100</v>
      </c>
      <c r="H128" s="3"/>
      <c r="J128">
        <v>300</v>
      </c>
      <c r="K128">
        <v>66</v>
      </c>
      <c r="P128">
        <v>1000</v>
      </c>
      <c r="Q128">
        <v>700</v>
      </c>
      <c r="W128">
        <v>200</v>
      </c>
      <c r="Y128">
        <v>200</v>
      </c>
      <c r="AE128">
        <v>16.670000000000002</v>
      </c>
      <c r="AF128">
        <v>100</v>
      </c>
      <c r="AH128">
        <v>2666</v>
      </c>
      <c r="AI128">
        <v>66.7</v>
      </c>
      <c r="AL128">
        <v>16.670000000000002</v>
      </c>
      <c r="AR128">
        <v>1083</v>
      </c>
      <c r="BI128" s="2"/>
      <c r="BJ128" s="2"/>
      <c r="CP128" s="20">
        <f t="shared" si="4"/>
        <v>6515.04</v>
      </c>
      <c r="CQ128" s="21">
        <f t="shared" si="5"/>
        <v>0</v>
      </c>
      <c r="CR128">
        <f t="shared" si="6"/>
        <v>13</v>
      </c>
      <c r="CS128">
        <f t="shared" si="7"/>
        <v>0</v>
      </c>
    </row>
    <row r="129" spans="1:97" x14ac:dyDescent="0.25">
      <c r="A129" s="12" t="s">
        <v>148</v>
      </c>
      <c r="B129" s="12" t="s">
        <v>158</v>
      </c>
      <c r="C129" s="12" t="s">
        <v>159</v>
      </c>
      <c r="D129" s="6" t="s">
        <v>193</v>
      </c>
      <c r="F129" s="2"/>
      <c r="G129" s="2"/>
      <c r="H129" s="3"/>
      <c r="BC129">
        <v>4</v>
      </c>
      <c r="BI129" s="2"/>
      <c r="BJ129" s="2"/>
      <c r="CI129">
        <v>0.16</v>
      </c>
      <c r="CP129" s="20">
        <f t="shared" si="4"/>
        <v>4</v>
      </c>
      <c r="CQ129" s="21">
        <f t="shared" si="5"/>
        <v>0.16</v>
      </c>
      <c r="CR129">
        <f t="shared" si="6"/>
        <v>1</v>
      </c>
      <c r="CS129">
        <f t="shared" si="7"/>
        <v>1</v>
      </c>
    </row>
    <row r="130" spans="1:97" x14ac:dyDescent="0.25">
      <c r="A130" s="12" t="s">
        <v>154</v>
      </c>
      <c r="B130" s="14" t="s">
        <v>152</v>
      </c>
      <c r="C130" s="12" t="s">
        <v>155</v>
      </c>
      <c r="D130" s="6" t="s">
        <v>116</v>
      </c>
      <c r="F130" s="2"/>
      <c r="G130" s="2"/>
      <c r="H130" s="3"/>
      <c r="R130">
        <v>8</v>
      </c>
      <c r="BI130" s="2"/>
      <c r="BJ130" s="2"/>
      <c r="CP130" s="20">
        <f t="shared" si="4"/>
        <v>8</v>
      </c>
      <c r="CQ130" s="21">
        <f t="shared" si="5"/>
        <v>0</v>
      </c>
      <c r="CR130">
        <f t="shared" si="6"/>
        <v>1</v>
      </c>
      <c r="CS130">
        <f t="shared" si="7"/>
        <v>0</v>
      </c>
    </row>
    <row r="131" spans="1:97" x14ac:dyDescent="0.25">
      <c r="A131" s="12" t="s">
        <v>154</v>
      </c>
      <c r="B131" s="14" t="s">
        <v>152</v>
      </c>
      <c r="C131" s="12" t="s">
        <v>155</v>
      </c>
      <c r="D131" s="6" t="s">
        <v>117</v>
      </c>
      <c r="F131" s="2"/>
      <c r="G131" s="2"/>
      <c r="H131" s="3"/>
      <c r="AS131">
        <v>33.340000000000003</v>
      </c>
      <c r="BI131" s="2"/>
      <c r="BJ131" s="2"/>
      <c r="CP131" s="20">
        <f t="shared" si="4"/>
        <v>33.340000000000003</v>
      </c>
      <c r="CQ131" s="21">
        <f t="shared" si="5"/>
        <v>0</v>
      </c>
      <c r="CR131">
        <f t="shared" si="6"/>
        <v>1</v>
      </c>
      <c r="CS131">
        <f t="shared" si="7"/>
        <v>0</v>
      </c>
    </row>
    <row r="132" spans="1:97" x14ac:dyDescent="0.25">
      <c r="A132" s="12" t="s">
        <v>148</v>
      </c>
      <c r="B132" s="12" t="s">
        <v>158</v>
      </c>
      <c r="C132" s="12" t="s">
        <v>159</v>
      </c>
      <c r="D132" s="6" t="s">
        <v>119</v>
      </c>
      <c r="F132" s="2"/>
      <c r="G132" s="2"/>
      <c r="H132" s="3"/>
      <c r="BH132">
        <v>16.670000000000002</v>
      </c>
      <c r="BI132" s="2"/>
      <c r="BJ132" s="2"/>
      <c r="CP132" s="20">
        <f t="shared" si="4"/>
        <v>16.670000000000002</v>
      </c>
      <c r="CQ132" s="21">
        <f t="shared" si="5"/>
        <v>0</v>
      </c>
      <c r="CR132">
        <f t="shared" si="6"/>
        <v>1</v>
      </c>
      <c r="CS132">
        <f t="shared" si="7"/>
        <v>0</v>
      </c>
    </row>
    <row r="133" spans="1:97" x14ac:dyDescent="0.25">
      <c r="A133" s="12" t="s">
        <v>148</v>
      </c>
      <c r="B133" s="12" t="s">
        <v>158</v>
      </c>
      <c r="C133" s="12" t="s">
        <v>159</v>
      </c>
      <c r="D133" s="23" t="s">
        <v>391</v>
      </c>
      <c r="F133" s="2"/>
      <c r="G133" s="2"/>
      <c r="H133" s="3"/>
      <c r="U133">
        <v>4</v>
      </c>
      <c r="BI133" s="2"/>
      <c r="BJ133" s="2"/>
      <c r="CP133" s="20">
        <f t="shared" si="4"/>
        <v>4</v>
      </c>
      <c r="CQ133" s="21">
        <f t="shared" si="5"/>
        <v>0</v>
      </c>
      <c r="CR133">
        <f t="shared" si="6"/>
        <v>1</v>
      </c>
      <c r="CS133">
        <f t="shared" si="7"/>
        <v>0</v>
      </c>
    </row>
    <row r="134" spans="1:97" x14ac:dyDescent="0.25">
      <c r="A134" s="12" t="s">
        <v>154</v>
      </c>
      <c r="B134" s="14" t="s">
        <v>152</v>
      </c>
      <c r="C134" s="12" t="s">
        <v>155</v>
      </c>
      <c r="D134" s="6" t="s">
        <v>120</v>
      </c>
      <c r="F134" s="2"/>
      <c r="G134" s="2"/>
      <c r="H134" s="3"/>
      <c r="N134">
        <v>66.7</v>
      </c>
      <c r="BI134" s="2"/>
      <c r="BJ134" s="2"/>
      <c r="CP134" s="20">
        <f t="shared" si="4"/>
        <v>66.7</v>
      </c>
      <c r="CQ134" s="21">
        <f t="shared" si="5"/>
        <v>0</v>
      </c>
      <c r="CR134">
        <f t="shared" si="6"/>
        <v>1</v>
      </c>
      <c r="CS134">
        <f t="shared" si="7"/>
        <v>0</v>
      </c>
    </row>
    <row r="135" spans="1:97" x14ac:dyDescent="0.25">
      <c r="A135" s="12" t="s">
        <v>148</v>
      </c>
      <c r="B135" s="12" t="s">
        <v>158</v>
      </c>
      <c r="C135" s="12" t="s">
        <v>159</v>
      </c>
      <c r="D135" s="10" t="s">
        <v>195</v>
      </c>
      <c r="F135" s="2"/>
      <c r="G135" s="2"/>
      <c r="H135" s="3">
        <v>16.670000000000002</v>
      </c>
      <c r="BI135" s="2"/>
      <c r="BJ135" s="2"/>
      <c r="CP135" s="20">
        <f t="shared" si="4"/>
        <v>16.670000000000002</v>
      </c>
      <c r="CQ135" s="21">
        <f t="shared" si="5"/>
        <v>0</v>
      </c>
      <c r="CR135">
        <f t="shared" si="6"/>
        <v>1</v>
      </c>
      <c r="CS135">
        <f t="shared" si="7"/>
        <v>0</v>
      </c>
    </row>
    <row r="136" spans="1:97" x14ac:dyDescent="0.25">
      <c r="A136" s="12" t="s">
        <v>148</v>
      </c>
      <c r="B136" s="14" t="s">
        <v>164</v>
      </c>
      <c r="C136" s="12" t="s">
        <v>150</v>
      </c>
      <c r="D136" s="2" t="s">
        <v>122</v>
      </c>
      <c r="F136" s="2"/>
      <c r="G136" s="2"/>
      <c r="H136" s="3"/>
      <c r="AD136">
        <v>4</v>
      </c>
      <c r="BI136" s="2"/>
      <c r="BJ136" s="2"/>
      <c r="CP136" s="20">
        <f t="shared" si="4"/>
        <v>4</v>
      </c>
      <c r="CQ136" s="21">
        <f t="shared" si="5"/>
        <v>0</v>
      </c>
      <c r="CR136">
        <f t="shared" si="6"/>
        <v>1</v>
      </c>
      <c r="CS136">
        <f t="shared" si="7"/>
        <v>0</v>
      </c>
    </row>
    <row r="137" spans="1:97" x14ac:dyDescent="0.25">
      <c r="A137" s="12" t="s">
        <v>154</v>
      </c>
      <c r="B137" s="14" t="s">
        <v>152</v>
      </c>
      <c r="C137" s="12" t="s">
        <v>155</v>
      </c>
      <c r="D137" s="6" t="s">
        <v>241</v>
      </c>
      <c r="G137">
        <v>67</v>
      </c>
      <c r="H137">
        <v>66.7</v>
      </c>
      <c r="J137">
        <v>200</v>
      </c>
      <c r="K137">
        <v>133</v>
      </c>
      <c r="P137">
        <v>193.3</v>
      </c>
      <c r="Q137">
        <v>216.7</v>
      </c>
      <c r="T137">
        <v>50</v>
      </c>
      <c r="W137">
        <v>133.30000000000001</v>
      </c>
      <c r="Y137">
        <v>283</v>
      </c>
      <c r="Z137">
        <v>133.30000000000001</v>
      </c>
      <c r="AB137">
        <v>10000</v>
      </c>
      <c r="AC137">
        <v>349.7</v>
      </c>
      <c r="AE137">
        <v>83.3</v>
      </c>
      <c r="AF137">
        <v>400</v>
      </c>
      <c r="AK137">
        <v>178.7</v>
      </c>
      <c r="AL137">
        <v>133.4</v>
      </c>
      <c r="AN137">
        <v>400</v>
      </c>
      <c r="AR137">
        <v>133.4</v>
      </c>
      <c r="CP137" s="20">
        <f t="shared" ref="CP137:CP161" si="8">SUM(F137:BH137)</f>
        <v>13154.8</v>
      </c>
      <c r="CQ137" s="21">
        <f t="shared" ref="CQ137:CQ161" si="9">SUM(BI137:CO137)</f>
        <v>0</v>
      </c>
      <c r="CR137">
        <f t="shared" ref="CR137:CR161" si="10">COUNT(F137:BH137)</f>
        <v>18</v>
      </c>
      <c r="CS137">
        <f t="shared" ref="CS137:CS161" si="11">COUNT(BI137:CO137)</f>
        <v>0</v>
      </c>
    </row>
    <row r="138" spans="1:97" x14ac:dyDescent="0.25">
      <c r="A138" s="12" t="s">
        <v>173</v>
      </c>
      <c r="B138" s="12" t="s">
        <v>174</v>
      </c>
      <c r="C138" s="12" t="s">
        <v>175</v>
      </c>
      <c r="D138" s="6" t="s">
        <v>355</v>
      </c>
      <c r="F138" s="2"/>
      <c r="G138" s="2"/>
      <c r="H138" s="3"/>
      <c r="AS138">
        <v>16.670000000000002</v>
      </c>
      <c r="BI138" s="2"/>
      <c r="BJ138" s="2"/>
      <c r="CP138" s="20">
        <f t="shared" si="8"/>
        <v>16.670000000000002</v>
      </c>
      <c r="CQ138" s="21">
        <f t="shared" si="9"/>
        <v>0</v>
      </c>
      <c r="CR138">
        <f t="shared" si="10"/>
        <v>1</v>
      </c>
      <c r="CS138">
        <f t="shared" si="11"/>
        <v>0</v>
      </c>
    </row>
    <row r="139" spans="1:97" x14ac:dyDescent="0.25">
      <c r="A139" s="12" t="s">
        <v>154</v>
      </c>
      <c r="B139" s="14" t="s">
        <v>152</v>
      </c>
      <c r="C139" s="12" t="s">
        <v>155</v>
      </c>
      <c r="D139" s="6" t="s">
        <v>123</v>
      </c>
      <c r="F139" s="2"/>
      <c r="G139" s="2"/>
      <c r="H139" s="3"/>
      <c r="AS139">
        <v>116.7</v>
      </c>
      <c r="BC139">
        <v>320</v>
      </c>
      <c r="BD139">
        <v>1600</v>
      </c>
      <c r="BE139">
        <v>2900.6</v>
      </c>
      <c r="BI139" s="2"/>
      <c r="BJ139" s="2"/>
      <c r="CP139" s="20">
        <f t="shared" si="8"/>
        <v>4937.3</v>
      </c>
      <c r="CQ139" s="21">
        <f t="shared" si="9"/>
        <v>0</v>
      </c>
      <c r="CR139">
        <f t="shared" si="10"/>
        <v>4</v>
      </c>
      <c r="CS139">
        <f t="shared" si="11"/>
        <v>0</v>
      </c>
    </row>
    <row r="140" spans="1:97" x14ac:dyDescent="0.25">
      <c r="A140" s="12" t="s">
        <v>154</v>
      </c>
      <c r="B140" s="14" t="s">
        <v>152</v>
      </c>
      <c r="C140" s="12" t="s">
        <v>155</v>
      </c>
      <c r="D140" s="6" t="s">
        <v>124</v>
      </c>
      <c r="F140" s="2"/>
      <c r="G140" s="2"/>
      <c r="H140" s="3"/>
      <c r="AC140">
        <v>66.7</v>
      </c>
      <c r="BI140" s="2"/>
      <c r="BJ140" s="2"/>
      <c r="CP140" s="20">
        <f t="shared" si="8"/>
        <v>66.7</v>
      </c>
      <c r="CQ140" s="21">
        <f t="shared" si="9"/>
        <v>0</v>
      </c>
      <c r="CR140">
        <f t="shared" si="10"/>
        <v>1</v>
      </c>
      <c r="CS140">
        <f t="shared" si="11"/>
        <v>0</v>
      </c>
    </row>
    <row r="141" spans="1:97" x14ac:dyDescent="0.25">
      <c r="A141" s="12" t="s">
        <v>154</v>
      </c>
      <c r="B141" s="14" t="s">
        <v>152</v>
      </c>
      <c r="C141" s="12" t="s">
        <v>155</v>
      </c>
      <c r="D141" s="6" t="s">
        <v>125</v>
      </c>
      <c r="F141" s="2"/>
      <c r="G141" s="2"/>
      <c r="H141" s="3"/>
      <c r="AV141">
        <v>33.299999999999997</v>
      </c>
      <c r="BB141">
        <v>100</v>
      </c>
      <c r="BC141">
        <v>12</v>
      </c>
      <c r="BI141" s="2"/>
      <c r="BJ141" s="2"/>
      <c r="CP141" s="20">
        <f t="shared" si="8"/>
        <v>145.30000000000001</v>
      </c>
      <c r="CQ141" s="21">
        <f t="shared" si="9"/>
        <v>0</v>
      </c>
      <c r="CR141">
        <f t="shared" si="10"/>
        <v>3</v>
      </c>
      <c r="CS141">
        <f t="shared" si="11"/>
        <v>0</v>
      </c>
    </row>
    <row r="142" spans="1:97" x14ac:dyDescent="0.25">
      <c r="A142" s="12" t="s">
        <v>154</v>
      </c>
      <c r="B142" s="14" t="s">
        <v>152</v>
      </c>
      <c r="C142" s="12" t="s">
        <v>155</v>
      </c>
      <c r="D142" s="6" t="s">
        <v>126</v>
      </c>
      <c r="F142" s="2"/>
      <c r="G142" s="2"/>
      <c r="H142" s="3"/>
      <c r="AX142">
        <v>16.670000000000002</v>
      </c>
      <c r="AY142">
        <v>16.670000000000002</v>
      </c>
      <c r="BB142">
        <v>16.670000000000002</v>
      </c>
      <c r="BI142" s="2"/>
      <c r="BJ142" s="2"/>
      <c r="CP142" s="20">
        <f t="shared" si="8"/>
        <v>50.010000000000005</v>
      </c>
      <c r="CQ142" s="21">
        <f t="shared" si="9"/>
        <v>0</v>
      </c>
      <c r="CR142">
        <f t="shared" si="10"/>
        <v>3</v>
      </c>
      <c r="CS142">
        <f t="shared" si="11"/>
        <v>0</v>
      </c>
    </row>
    <row r="143" spans="1:97" x14ac:dyDescent="0.25">
      <c r="A143" s="12" t="s">
        <v>154</v>
      </c>
      <c r="B143" s="14" t="s">
        <v>152</v>
      </c>
      <c r="C143" s="12" t="s">
        <v>155</v>
      </c>
      <c r="D143" s="6" t="s">
        <v>127</v>
      </c>
      <c r="F143" s="2"/>
      <c r="G143" s="2"/>
      <c r="H143" s="3"/>
      <c r="BB143">
        <v>16.670000000000002</v>
      </c>
      <c r="BI143" s="2"/>
      <c r="BJ143" s="2"/>
      <c r="CP143" s="20">
        <f t="shared" si="8"/>
        <v>16.670000000000002</v>
      </c>
      <c r="CQ143" s="21">
        <f t="shared" si="9"/>
        <v>0</v>
      </c>
      <c r="CR143">
        <f t="shared" si="10"/>
        <v>1</v>
      </c>
      <c r="CS143">
        <f t="shared" si="11"/>
        <v>0</v>
      </c>
    </row>
    <row r="144" spans="1:97" x14ac:dyDescent="0.25">
      <c r="A144" s="12" t="s">
        <v>154</v>
      </c>
      <c r="B144" s="14" t="s">
        <v>152</v>
      </c>
      <c r="C144" s="12" t="s">
        <v>155</v>
      </c>
      <c r="D144" s="6" t="s">
        <v>129</v>
      </c>
      <c r="F144" s="2"/>
      <c r="G144" s="2"/>
      <c r="H144" s="3"/>
      <c r="AY144">
        <v>16.670000000000002</v>
      </c>
      <c r="BI144" s="2"/>
      <c r="BJ144" s="2"/>
      <c r="CP144" s="20">
        <f t="shared" si="8"/>
        <v>16.670000000000002</v>
      </c>
      <c r="CQ144" s="21">
        <f t="shared" si="9"/>
        <v>0</v>
      </c>
      <c r="CR144">
        <f t="shared" si="10"/>
        <v>1</v>
      </c>
      <c r="CS144">
        <f t="shared" si="11"/>
        <v>0</v>
      </c>
    </row>
    <row r="145" spans="1:97" x14ac:dyDescent="0.25">
      <c r="A145" s="12" t="s">
        <v>148</v>
      </c>
      <c r="B145" s="12" t="s">
        <v>158</v>
      </c>
      <c r="C145" s="12" t="s">
        <v>159</v>
      </c>
      <c r="D145" s="6" t="s">
        <v>130</v>
      </c>
      <c r="F145" s="2"/>
      <c r="G145" s="2"/>
      <c r="H145" s="3"/>
      <c r="AT145">
        <v>66.7</v>
      </c>
      <c r="BI145" s="2"/>
      <c r="BJ145" s="2"/>
      <c r="CP145" s="20">
        <f t="shared" si="8"/>
        <v>66.7</v>
      </c>
      <c r="CQ145" s="21">
        <f t="shared" si="9"/>
        <v>0</v>
      </c>
      <c r="CR145">
        <f t="shared" si="10"/>
        <v>1</v>
      </c>
      <c r="CS145">
        <f t="shared" si="11"/>
        <v>0</v>
      </c>
    </row>
    <row r="146" spans="1:97" x14ac:dyDescent="0.25">
      <c r="A146" s="12" t="s">
        <v>148</v>
      </c>
      <c r="B146" s="12" t="s">
        <v>158</v>
      </c>
      <c r="C146" s="12" t="s">
        <v>159</v>
      </c>
      <c r="D146" s="6" t="s">
        <v>131</v>
      </c>
      <c r="F146" s="2"/>
      <c r="G146" s="2"/>
      <c r="H146" s="3"/>
      <c r="AR146">
        <v>16.670000000000002</v>
      </c>
      <c r="AS146">
        <v>83.35</v>
      </c>
      <c r="BI146" s="2"/>
      <c r="BJ146" s="2"/>
      <c r="CP146" s="20">
        <f t="shared" si="8"/>
        <v>100.02</v>
      </c>
      <c r="CQ146" s="21">
        <f t="shared" si="9"/>
        <v>0</v>
      </c>
      <c r="CR146">
        <f t="shared" si="10"/>
        <v>2</v>
      </c>
      <c r="CS146">
        <f t="shared" si="11"/>
        <v>0</v>
      </c>
    </row>
    <row r="147" spans="1:97" x14ac:dyDescent="0.25">
      <c r="A147" s="12" t="s">
        <v>154</v>
      </c>
      <c r="B147" s="14" t="s">
        <v>152</v>
      </c>
      <c r="C147" s="12" t="s">
        <v>155</v>
      </c>
      <c r="D147" s="6" t="s">
        <v>132</v>
      </c>
      <c r="F147" s="2"/>
      <c r="G147" s="2"/>
      <c r="H147" s="3"/>
      <c r="N147">
        <v>66.7</v>
      </c>
      <c r="BE147">
        <v>566.79999999999995</v>
      </c>
      <c r="BI147" s="2"/>
      <c r="BJ147" s="2"/>
      <c r="CP147" s="20">
        <f t="shared" si="8"/>
        <v>633.5</v>
      </c>
      <c r="CQ147" s="21">
        <f t="shared" si="9"/>
        <v>0</v>
      </c>
      <c r="CR147">
        <f t="shared" si="10"/>
        <v>2</v>
      </c>
      <c r="CS147">
        <f t="shared" si="11"/>
        <v>0</v>
      </c>
    </row>
    <row r="148" spans="1:97" x14ac:dyDescent="0.25">
      <c r="A148" s="14" t="s">
        <v>148</v>
      </c>
      <c r="B148" s="14" t="s">
        <v>163</v>
      </c>
      <c r="C148" s="12" t="s">
        <v>153</v>
      </c>
      <c r="D148" s="14" t="s">
        <v>389</v>
      </c>
      <c r="F148" s="2"/>
      <c r="G148" s="2"/>
      <c r="H148" s="3"/>
      <c r="O148">
        <v>8</v>
      </c>
      <c r="X148">
        <v>16.670000000000002</v>
      </c>
      <c r="BI148" s="2"/>
      <c r="BJ148" s="2"/>
      <c r="BM148">
        <v>0.28000000000000003</v>
      </c>
      <c r="BN148">
        <v>0.16</v>
      </c>
      <c r="BO148">
        <v>0.63</v>
      </c>
      <c r="BQ148">
        <v>0.37</v>
      </c>
      <c r="BW148">
        <v>0.16</v>
      </c>
      <c r="CP148" s="20">
        <f t="shared" si="8"/>
        <v>24.67</v>
      </c>
      <c r="CQ148" s="21">
        <f t="shared" si="9"/>
        <v>1.5999999999999999</v>
      </c>
      <c r="CR148">
        <f t="shared" si="10"/>
        <v>2</v>
      </c>
      <c r="CS148">
        <f t="shared" si="11"/>
        <v>5</v>
      </c>
    </row>
    <row r="149" spans="1:97" x14ac:dyDescent="0.25">
      <c r="A149" s="12" t="s">
        <v>148</v>
      </c>
      <c r="B149" s="12" t="s">
        <v>158</v>
      </c>
      <c r="C149" s="12" t="s">
        <v>159</v>
      </c>
      <c r="D149" s="6" t="s">
        <v>218</v>
      </c>
      <c r="F149" s="2"/>
      <c r="G149" s="2">
        <v>67</v>
      </c>
      <c r="H149" s="3"/>
      <c r="BI149" s="2"/>
      <c r="BJ149" s="2"/>
      <c r="CP149" s="20">
        <f t="shared" si="8"/>
        <v>67</v>
      </c>
      <c r="CQ149" s="21">
        <f t="shared" si="9"/>
        <v>0</v>
      </c>
      <c r="CR149">
        <f t="shared" si="10"/>
        <v>1</v>
      </c>
      <c r="CS149">
        <f t="shared" si="11"/>
        <v>0</v>
      </c>
    </row>
    <row r="150" spans="1:97" x14ac:dyDescent="0.25">
      <c r="A150" s="12" t="s">
        <v>148</v>
      </c>
      <c r="B150" s="12" t="s">
        <v>158</v>
      </c>
      <c r="C150" s="12" t="s">
        <v>159</v>
      </c>
      <c r="D150" s="6" t="s">
        <v>133</v>
      </c>
      <c r="F150" s="2"/>
      <c r="G150" s="2"/>
      <c r="H150" s="3"/>
      <c r="U150">
        <v>4</v>
      </c>
      <c r="AS150">
        <v>1033.5</v>
      </c>
      <c r="BI150" s="2"/>
      <c r="BJ150" s="2"/>
      <c r="CP150" s="20">
        <f t="shared" si="8"/>
        <v>1037.5</v>
      </c>
      <c r="CQ150" s="21">
        <f t="shared" si="9"/>
        <v>0</v>
      </c>
      <c r="CR150">
        <f t="shared" si="10"/>
        <v>2</v>
      </c>
      <c r="CS150">
        <f t="shared" si="11"/>
        <v>0</v>
      </c>
    </row>
    <row r="151" spans="1:97" x14ac:dyDescent="0.25">
      <c r="A151" s="12" t="s">
        <v>154</v>
      </c>
      <c r="B151" s="14" t="s">
        <v>152</v>
      </c>
      <c r="C151" s="12" t="s">
        <v>155</v>
      </c>
      <c r="D151" s="6" t="s">
        <v>134</v>
      </c>
      <c r="F151" s="2"/>
      <c r="G151" s="2"/>
      <c r="H151" s="3"/>
      <c r="BE151">
        <v>100</v>
      </c>
      <c r="BI151" s="2"/>
      <c r="BJ151" s="2"/>
      <c r="CP151" s="20">
        <f t="shared" si="8"/>
        <v>100</v>
      </c>
      <c r="CQ151" s="21">
        <f t="shared" si="9"/>
        <v>0</v>
      </c>
      <c r="CR151">
        <f t="shared" si="10"/>
        <v>1</v>
      </c>
      <c r="CS151">
        <f t="shared" si="11"/>
        <v>0</v>
      </c>
    </row>
    <row r="152" spans="1:97" x14ac:dyDescent="0.25">
      <c r="A152" s="12" t="s">
        <v>154</v>
      </c>
      <c r="B152" s="14" t="s">
        <v>152</v>
      </c>
      <c r="C152" s="12" t="s">
        <v>155</v>
      </c>
      <c r="D152" s="6" t="s">
        <v>136</v>
      </c>
      <c r="F152" s="2"/>
      <c r="G152" s="2"/>
      <c r="H152" s="3"/>
      <c r="AC152">
        <v>33.299999999999997</v>
      </c>
      <c r="BI152" s="2"/>
      <c r="BJ152" s="2"/>
      <c r="CP152" s="20">
        <f t="shared" si="8"/>
        <v>33.299999999999997</v>
      </c>
      <c r="CQ152" s="21">
        <f t="shared" si="9"/>
        <v>0</v>
      </c>
      <c r="CR152">
        <f t="shared" si="10"/>
        <v>1</v>
      </c>
      <c r="CS152">
        <f t="shared" si="11"/>
        <v>0</v>
      </c>
    </row>
    <row r="153" spans="1:97" x14ac:dyDescent="0.25">
      <c r="A153" s="12" t="s">
        <v>154</v>
      </c>
      <c r="B153" s="14" t="s">
        <v>152</v>
      </c>
      <c r="C153" s="12" t="s">
        <v>155</v>
      </c>
      <c r="D153" s="6" t="s">
        <v>139</v>
      </c>
      <c r="F153" s="2"/>
      <c r="G153" s="2"/>
      <c r="H153" s="3">
        <v>66.7</v>
      </c>
      <c r="BI153" s="2"/>
      <c r="BJ153" s="2"/>
      <c r="CP153" s="20">
        <f t="shared" si="8"/>
        <v>66.7</v>
      </c>
      <c r="CQ153" s="21">
        <f t="shared" si="9"/>
        <v>0</v>
      </c>
      <c r="CR153">
        <f t="shared" si="10"/>
        <v>1</v>
      </c>
      <c r="CS153">
        <f t="shared" si="11"/>
        <v>0</v>
      </c>
    </row>
    <row r="154" spans="1:97" x14ac:dyDescent="0.25">
      <c r="A154" s="12" t="s">
        <v>148</v>
      </c>
      <c r="B154" s="12" t="s">
        <v>158</v>
      </c>
      <c r="C154" s="12" t="s">
        <v>159</v>
      </c>
      <c r="D154" s="6" t="s">
        <v>140</v>
      </c>
      <c r="F154" s="2"/>
      <c r="G154" s="2"/>
      <c r="H154" s="3"/>
      <c r="BH154">
        <v>83.35</v>
      </c>
      <c r="BI154" s="2"/>
      <c r="BJ154" s="2"/>
      <c r="BK154">
        <v>0.46</v>
      </c>
      <c r="CP154" s="20">
        <f t="shared" si="8"/>
        <v>83.35</v>
      </c>
      <c r="CQ154" s="21">
        <f t="shared" si="9"/>
        <v>0.46</v>
      </c>
      <c r="CR154">
        <f t="shared" si="10"/>
        <v>1</v>
      </c>
      <c r="CS154">
        <f t="shared" si="11"/>
        <v>1</v>
      </c>
    </row>
    <row r="155" spans="1:97" x14ac:dyDescent="0.25">
      <c r="A155" s="12" t="s">
        <v>148</v>
      </c>
      <c r="B155" s="12" t="s">
        <v>158</v>
      </c>
      <c r="C155" s="12" t="s">
        <v>159</v>
      </c>
      <c r="D155" s="6" t="s">
        <v>141</v>
      </c>
      <c r="F155" s="2"/>
      <c r="G155" s="2"/>
      <c r="H155" s="3"/>
      <c r="BI155" s="2"/>
      <c r="BJ155" s="2"/>
      <c r="BK155">
        <v>5.21</v>
      </c>
      <c r="BL155">
        <v>0.16</v>
      </c>
      <c r="CI155">
        <v>0.16</v>
      </c>
      <c r="CO155">
        <v>0.36</v>
      </c>
      <c r="CP155" s="20">
        <f t="shared" si="8"/>
        <v>0</v>
      </c>
      <c r="CQ155" s="21">
        <f t="shared" si="9"/>
        <v>5.8900000000000006</v>
      </c>
      <c r="CR155">
        <f t="shared" si="10"/>
        <v>0</v>
      </c>
      <c r="CS155">
        <f t="shared" si="11"/>
        <v>4</v>
      </c>
    </row>
    <row r="156" spans="1:97" x14ac:dyDescent="0.25">
      <c r="A156" s="12" t="s">
        <v>148</v>
      </c>
      <c r="B156" s="12" t="s">
        <v>158</v>
      </c>
      <c r="C156" s="12" t="s">
        <v>159</v>
      </c>
      <c r="D156" s="6" t="s">
        <v>142</v>
      </c>
      <c r="F156" s="2"/>
      <c r="G156" s="2"/>
      <c r="H156" s="3"/>
      <c r="AS156">
        <v>300</v>
      </c>
      <c r="BI156" s="2"/>
      <c r="BJ156" s="2"/>
      <c r="CP156" s="20">
        <f t="shared" si="8"/>
        <v>300</v>
      </c>
      <c r="CQ156" s="21">
        <f t="shared" si="9"/>
        <v>0</v>
      </c>
      <c r="CR156">
        <f t="shared" si="10"/>
        <v>1</v>
      </c>
      <c r="CS156">
        <f t="shared" si="11"/>
        <v>0</v>
      </c>
    </row>
    <row r="157" spans="1:97" x14ac:dyDescent="0.25">
      <c r="A157" s="12" t="s">
        <v>160</v>
      </c>
      <c r="B157" s="14" t="s">
        <v>152</v>
      </c>
      <c r="C157" s="12" t="s">
        <v>169</v>
      </c>
      <c r="D157" s="6" t="s">
        <v>143</v>
      </c>
      <c r="F157" s="2"/>
      <c r="G157" s="2"/>
      <c r="H157" s="3"/>
      <c r="BE157">
        <v>300</v>
      </c>
      <c r="BI157" s="2"/>
      <c r="BJ157" s="2"/>
      <c r="CP157" s="20">
        <f t="shared" si="8"/>
        <v>300</v>
      </c>
      <c r="CQ157" s="21">
        <f t="shared" si="9"/>
        <v>0</v>
      </c>
      <c r="CR157">
        <f t="shared" si="10"/>
        <v>1</v>
      </c>
      <c r="CS157">
        <f t="shared" si="11"/>
        <v>0</v>
      </c>
    </row>
    <row r="158" spans="1:97" x14ac:dyDescent="0.25">
      <c r="A158" s="12" t="s">
        <v>148</v>
      </c>
      <c r="B158" s="12" t="s">
        <v>158</v>
      </c>
      <c r="C158" s="12" t="s">
        <v>159</v>
      </c>
      <c r="D158" s="6" t="s">
        <v>144</v>
      </c>
      <c r="F158" s="2"/>
      <c r="G158" s="2"/>
      <c r="H158" s="3"/>
      <c r="AF158">
        <v>16.670000000000002</v>
      </c>
      <c r="BI158" s="2"/>
      <c r="BJ158" s="2"/>
      <c r="CP158" s="20">
        <f t="shared" si="8"/>
        <v>16.670000000000002</v>
      </c>
      <c r="CQ158" s="21">
        <f t="shared" si="9"/>
        <v>0</v>
      </c>
      <c r="CR158">
        <f t="shared" si="10"/>
        <v>1</v>
      </c>
      <c r="CS158">
        <f t="shared" si="11"/>
        <v>0</v>
      </c>
    </row>
    <row r="159" spans="1:97" x14ac:dyDescent="0.25">
      <c r="A159" s="12" t="s">
        <v>201</v>
      </c>
      <c r="B159" s="14" t="s">
        <v>152</v>
      </c>
      <c r="C159" s="12" t="s">
        <v>200</v>
      </c>
      <c r="D159" s="14" t="s">
        <v>200</v>
      </c>
      <c r="F159" s="2"/>
      <c r="G159" s="2">
        <v>1334</v>
      </c>
      <c r="H159" s="3"/>
      <c r="J159">
        <v>1200</v>
      </c>
      <c r="K159">
        <v>133</v>
      </c>
      <c r="P159">
        <v>66.7</v>
      </c>
      <c r="Q159">
        <v>800</v>
      </c>
      <c r="AC159">
        <v>66.7</v>
      </c>
      <c r="AH159">
        <v>867</v>
      </c>
      <c r="AK159">
        <v>266.7</v>
      </c>
      <c r="AL159">
        <v>183.4</v>
      </c>
      <c r="AQ159">
        <v>283.39999999999998</v>
      </c>
      <c r="AR159">
        <v>3267</v>
      </c>
      <c r="BE159">
        <v>16.670000000000002</v>
      </c>
      <c r="BI159" s="2"/>
      <c r="BJ159" s="2"/>
      <c r="BK159">
        <v>0.28999999999999998</v>
      </c>
      <c r="CP159" s="20">
        <f t="shared" si="8"/>
        <v>8484.5699999999979</v>
      </c>
      <c r="CQ159" s="21">
        <f t="shared" si="9"/>
        <v>0.28999999999999998</v>
      </c>
      <c r="CR159">
        <f t="shared" si="10"/>
        <v>12</v>
      </c>
      <c r="CS159">
        <f t="shared" si="11"/>
        <v>1</v>
      </c>
    </row>
    <row r="160" spans="1:97" x14ac:dyDescent="0.25">
      <c r="A160" s="12" t="s">
        <v>148</v>
      </c>
      <c r="B160" s="12" t="s">
        <v>158</v>
      </c>
      <c r="C160" s="12" t="s">
        <v>159</v>
      </c>
      <c r="D160" s="6" t="s">
        <v>145</v>
      </c>
      <c r="F160" s="2"/>
      <c r="G160" s="2"/>
      <c r="H160" s="3"/>
      <c r="AS160">
        <v>50</v>
      </c>
      <c r="BI160" s="2"/>
      <c r="BJ160" s="2"/>
      <c r="CP160" s="20">
        <f t="shared" si="8"/>
        <v>50</v>
      </c>
      <c r="CQ160" s="21">
        <f t="shared" si="9"/>
        <v>0</v>
      </c>
      <c r="CR160">
        <f t="shared" si="10"/>
        <v>1</v>
      </c>
      <c r="CS160">
        <f t="shared" si="11"/>
        <v>0</v>
      </c>
    </row>
    <row r="161" spans="1:97" x14ac:dyDescent="0.25">
      <c r="A161" s="12" t="s">
        <v>148</v>
      </c>
      <c r="B161" s="12" t="s">
        <v>158</v>
      </c>
      <c r="C161" s="12" t="s">
        <v>159</v>
      </c>
      <c r="D161" s="6" t="s">
        <v>146</v>
      </c>
      <c r="F161" s="2"/>
      <c r="G161" s="2"/>
      <c r="H161" s="3"/>
      <c r="AS161">
        <v>16.670000000000002</v>
      </c>
      <c r="BI161" s="2"/>
      <c r="BJ161" s="2"/>
      <c r="CP161" s="20">
        <f t="shared" si="8"/>
        <v>16.670000000000002</v>
      </c>
      <c r="CQ161" s="21">
        <f t="shared" si="9"/>
        <v>0</v>
      </c>
      <c r="CR161">
        <f t="shared" si="10"/>
        <v>1</v>
      </c>
      <c r="CS161">
        <f t="shared" si="11"/>
        <v>0</v>
      </c>
    </row>
    <row r="162" spans="1:97" x14ac:dyDescent="0.25">
      <c r="D162" s="6"/>
      <c r="E162" s="19" t="s">
        <v>356</v>
      </c>
      <c r="F162" s="24">
        <f t="shared" ref="F162:AT162" si="12">SUM(F8:F161)</f>
        <v>0</v>
      </c>
      <c r="G162" s="24">
        <f t="shared" si="12"/>
        <v>4718</v>
      </c>
      <c r="H162" s="24">
        <f t="shared" si="12"/>
        <v>283.07</v>
      </c>
      <c r="I162" s="24">
        <f t="shared" si="12"/>
        <v>180</v>
      </c>
      <c r="J162" s="24">
        <f t="shared" si="12"/>
        <v>1700</v>
      </c>
      <c r="K162" s="24">
        <f t="shared" si="12"/>
        <v>4197</v>
      </c>
      <c r="L162" s="24">
        <f t="shared" si="12"/>
        <v>96</v>
      </c>
      <c r="M162" s="24">
        <f t="shared" si="12"/>
        <v>233</v>
      </c>
      <c r="N162" s="24">
        <f t="shared" si="12"/>
        <v>6983.41</v>
      </c>
      <c r="O162" s="24">
        <f t="shared" si="12"/>
        <v>32</v>
      </c>
      <c r="P162" s="24">
        <f t="shared" si="12"/>
        <v>3944</v>
      </c>
      <c r="Q162" s="24">
        <f t="shared" si="12"/>
        <v>5884.07</v>
      </c>
      <c r="R162" s="24">
        <f t="shared" si="12"/>
        <v>20</v>
      </c>
      <c r="S162" s="24">
        <f t="shared" si="12"/>
        <v>33.340000000000003</v>
      </c>
      <c r="T162" s="24">
        <f t="shared" si="12"/>
        <v>216.7</v>
      </c>
      <c r="U162" s="24">
        <f t="shared" si="12"/>
        <v>84</v>
      </c>
      <c r="V162" s="24">
        <f t="shared" si="12"/>
        <v>216.67000000000002</v>
      </c>
      <c r="W162" s="24">
        <f t="shared" si="12"/>
        <v>516.6400000000001</v>
      </c>
      <c r="X162" s="24">
        <f t="shared" si="12"/>
        <v>83.37</v>
      </c>
      <c r="Y162" s="24">
        <f t="shared" si="12"/>
        <v>499.67</v>
      </c>
      <c r="Z162" s="24">
        <f t="shared" si="12"/>
        <v>149.97000000000003</v>
      </c>
      <c r="AA162" s="24">
        <f t="shared" si="12"/>
        <v>33.299999999999997</v>
      </c>
      <c r="AB162" s="24">
        <f t="shared" si="12"/>
        <v>10050</v>
      </c>
      <c r="AC162" s="24">
        <f t="shared" si="12"/>
        <v>716.28</v>
      </c>
      <c r="AD162" s="24">
        <f t="shared" si="12"/>
        <v>16</v>
      </c>
      <c r="AE162" s="24">
        <f t="shared" si="12"/>
        <v>166.57</v>
      </c>
      <c r="AF162" s="24">
        <f t="shared" si="12"/>
        <v>6182.71</v>
      </c>
      <c r="AG162" s="24">
        <f t="shared" si="12"/>
        <v>50</v>
      </c>
      <c r="AH162" s="24">
        <f t="shared" si="12"/>
        <v>4849.37</v>
      </c>
      <c r="AI162" s="24">
        <f t="shared" si="12"/>
        <v>299.90000000000003</v>
      </c>
      <c r="AJ162" s="24">
        <f t="shared" si="12"/>
        <v>216.37</v>
      </c>
      <c r="AK162" s="24">
        <f t="shared" si="12"/>
        <v>562.17000000000007</v>
      </c>
      <c r="AL162" s="24">
        <f t="shared" si="12"/>
        <v>533.47</v>
      </c>
      <c r="AM162" s="24">
        <f t="shared" si="12"/>
        <v>0</v>
      </c>
      <c r="AN162" s="24">
        <f t="shared" si="12"/>
        <v>433.3</v>
      </c>
      <c r="AO162" s="24">
        <f t="shared" si="12"/>
        <v>50.010000000000005</v>
      </c>
      <c r="AP162" s="24">
        <f t="shared" si="12"/>
        <v>6</v>
      </c>
      <c r="AQ162" s="24">
        <f t="shared" si="12"/>
        <v>366.75</v>
      </c>
      <c r="AR162" s="24">
        <f t="shared" si="12"/>
        <v>6100.27</v>
      </c>
      <c r="AS162" s="24">
        <f t="shared" si="12"/>
        <v>16295.960000000001</v>
      </c>
      <c r="AT162" s="24">
        <f t="shared" si="12"/>
        <v>83.37</v>
      </c>
      <c r="AU162" s="24">
        <f t="shared" ref="AU162:BH162" si="13">SUM(AU8:AU161)</f>
        <v>83.34</v>
      </c>
      <c r="AV162" s="24">
        <f t="shared" si="13"/>
        <v>49.97</v>
      </c>
      <c r="AW162" s="24">
        <f t="shared" si="13"/>
        <v>0</v>
      </c>
      <c r="AX162" s="24">
        <f t="shared" si="13"/>
        <v>66.680000000000007</v>
      </c>
      <c r="AY162" s="24">
        <f t="shared" si="13"/>
        <v>83.34</v>
      </c>
      <c r="AZ162" s="24">
        <f t="shared" si="13"/>
        <v>0</v>
      </c>
      <c r="BA162" s="24">
        <f t="shared" si="13"/>
        <v>16.670000000000002</v>
      </c>
      <c r="BB162" s="24">
        <f t="shared" si="13"/>
        <v>133.34</v>
      </c>
      <c r="BC162" s="24">
        <f t="shared" si="13"/>
        <v>4684</v>
      </c>
      <c r="BD162" s="24">
        <f t="shared" si="13"/>
        <v>16352.37</v>
      </c>
      <c r="BE162" s="24">
        <f t="shared" si="13"/>
        <v>22070.949999999997</v>
      </c>
      <c r="BF162" s="24">
        <f t="shared" si="13"/>
        <v>12</v>
      </c>
      <c r="BG162" s="24">
        <f t="shared" si="13"/>
        <v>183.4</v>
      </c>
      <c r="BH162" s="24">
        <f t="shared" si="13"/>
        <v>166.76</v>
      </c>
      <c r="BI162" s="24">
        <f t="shared" ref="BI162:CO162" si="14">SUM(BI8:BI161)</f>
        <v>5.125</v>
      </c>
      <c r="BJ162" s="24">
        <f t="shared" si="14"/>
        <v>75.94</v>
      </c>
      <c r="BK162" s="24">
        <f t="shared" si="14"/>
        <v>6.45</v>
      </c>
      <c r="BL162" s="24">
        <f t="shared" si="14"/>
        <v>15.16</v>
      </c>
      <c r="BM162" s="24">
        <f t="shared" si="14"/>
        <v>822.54</v>
      </c>
      <c r="BN162" s="24">
        <f t="shared" si="14"/>
        <v>3.79</v>
      </c>
      <c r="BO162" s="24">
        <f t="shared" si="14"/>
        <v>2602.1000000000008</v>
      </c>
      <c r="BP162" s="24">
        <f t="shared" si="14"/>
        <v>0.04</v>
      </c>
      <c r="BQ162" s="24">
        <f t="shared" si="14"/>
        <v>17.150000000000002</v>
      </c>
      <c r="BR162" s="24">
        <f t="shared" si="14"/>
        <v>0</v>
      </c>
      <c r="BS162" s="24">
        <f t="shared" si="14"/>
        <v>23.564999999999998</v>
      </c>
      <c r="BT162" s="24">
        <f t="shared" si="14"/>
        <v>0</v>
      </c>
      <c r="BU162" s="24">
        <f t="shared" si="14"/>
        <v>7.61</v>
      </c>
      <c r="BV162" s="24">
        <f t="shared" si="14"/>
        <v>0</v>
      </c>
      <c r="BW162" s="24">
        <f t="shared" si="14"/>
        <v>34.439999999999991</v>
      </c>
      <c r="BX162" s="24">
        <f t="shared" si="14"/>
        <v>0</v>
      </c>
      <c r="BY162" s="24">
        <f t="shared" si="14"/>
        <v>34.64</v>
      </c>
      <c r="BZ162" s="24">
        <f t="shared" si="14"/>
        <v>0</v>
      </c>
      <c r="CA162" s="24">
        <f t="shared" si="14"/>
        <v>13.7</v>
      </c>
      <c r="CB162" s="24">
        <f t="shared" si="14"/>
        <v>0</v>
      </c>
      <c r="CC162" s="24">
        <f t="shared" si="14"/>
        <v>786.64</v>
      </c>
      <c r="CD162" s="24">
        <f t="shared" si="14"/>
        <v>0</v>
      </c>
      <c r="CE162" s="24">
        <f t="shared" si="14"/>
        <v>396</v>
      </c>
      <c r="CF162" s="24">
        <f t="shared" si="14"/>
        <v>0.04</v>
      </c>
      <c r="CG162" s="24">
        <f t="shared" si="14"/>
        <v>0.57000000000000006</v>
      </c>
      <c r="CH162" s="24">
        <f t="shared" si="14"/>
        <v>6.5000000000000002E-2</v>
      </c>
      <c r="CI162" s="24">
        <f t="shared" si="14"/>
        <v>0.8</v>
      </c>
      <c r="CJ162" s="24">
        <f t="shared" si="14"/>
        <v>0</v>
      </c>
      <c r="CK162" s="24">
        <f t="shared" si="14"/>
        <v>0</v>
      </c>
      <c r="CL162" s="24">
        <f t="shared" si="14"/>
        <v>0</v>
      </c>
      <c r="CM162" s="24">
        <f t="shared" si="14"/>
        <v>0.36</v>
      </c>
      <c r="CN162" s="24">
        <f t="shared" si="14"/>
        <v>0</v>
      </c>
      <c r="CO162" s="24">
        <f t="shared" si="14"/>
        <v>0.36</v>
      </c>
    </row>
    <row r="163" spans="1:97" x14ac:dyDescent="0.25">
      <c r="E163" s="19" t="s">
        <v>357</v>
      </c>
      <c r="F163">
        <f>COUNT(F8:F161)</f>
        <v>0</v>
      </c>
      <c r="G163">
        <f t="shared" ref="G163:AL163" si="15">COUNTA(G8:G161)</f>
        <v>7</v>
      </c>
      <c r="H163">
        <f t="shared" si="15"/>
        <v>5</v>
      </c>
      <c r="I163">
        <f t="shared" si="15"/>
        <v>3</v>
      </c>
      <c r="J163">
        <f t="shared" si="15"/>
        <v>3</v>
      </c>
      <c r="K163">
        <f t="shared" si="15"/>
        <v>8</v>
      </c>
      <c r="L163">
        <f t="shared" si="15"/>
        <v>2</v>
      </c>
      <c r="M163">
        <f t="shared" si="15"/>
        <v>1</v>
      </c>
      <c r="N163">
        <f t="shared" si="15"/>
        <v>14</v>
      </c>
      <c r="O163">
        <f t="shared" si="15"/>
        <v>6</v>
      </c>
      <c r="P163">
        <f t="shared" si="15"/>
        <v>6</v>
      </c>
      <c r="Q163">
        <f t="shared" si="15"/>
        <v>10</v>
      </c>
      <c r="R163">
        <f t="shared" si="15"/>
        <v>4</v>
      </c>
      <c r="S163">
        <f t="shared" si="15"/>
        <v>2</v>
      </c>
      <c r="T163">
        <f t="shared" si="15"/>
        <v>4</v>
      </c>
      <c r="U163">
        <f t="shared" si="15"/>
        <v>11</v>
      </c>
      <c r="V163">
        <f t="shared" si="15"/>
        <v>2</v>
      </c>
      <c r="W163">
        <f t="shared" si="15"/>
        <v>5</v>
      </c>
      <c r="X163">
        <f t="shared" si="15"/>
        <v>2</v>
      </c>
      <c r="Y163">
        <f t="shared" si="15"/>
        <v>3</v>
      </c>
      <c r="Z163">
        <f t="shared" si="15"/>
        <v>2</v>
      </c>
      <c r="AA163">
        <f t="shared" si="15"/>
        <v>1</v>
      </c>
      <c r="AB163">
        <f t="shared" si="15"/>
        <v>2</v>
      </c>
      <c r="AC163">
        <f t="shared" si="15"/>
        <v>12</v>
      </c>
      <c r="AD163">
        <f t="shared" si="15"/>
        <v>3</v>
      </c>
      <c r="AE163">
        <f t="shared" si="15"/>
        <v>4</v>
      </c>
      <c r="AF163">
        <f t="shared" si="15"/>
        <v>8</v>
      </c>
      <c r="AG163">
        <f t="shared" si="15"/>
        <v>2</v>
      </c>
      <c r="AH163">
        <f t="shared" si="15"/>
        <v>7</v>
      </c>
      <c r="AI163">
        <f t="shared" si="15"/>
        <v>4</v>
      </c>
      <c r="AJ163">
        <f t="shared" si="15"/>
        <v>3</v>
      </c>
      <c r="AK163">
        <f t="shared" si="15"/>
        <v>5</v>
      </c>
      <c r="AL163">
        <f t="shared" si="15"/>
        <v>4</v>
      </c>
      <c r="AM163">
        <f t="shared" ref="AM163:BR163" si="16">COUNTA(AM8:AM161)</f>
        <v>0</v>
      </c>
      <c r="AN163">
        <f t="shared" si="16"/>
        <v>2</v>
      </c>
      <c r="AO163">
        <f t="shared" si="16"/>
        <v>3</v>
      </c>
      <c r="AP163">
        <f t="shared" si="16"/>
        <v>2</v>
      </c>
      <c r="AQ163">
        <f t="shared" si="16"/>
        <v>6</v>
      </c>
      <c r="AR163">
        <f t="shared" si="16"/>
        <v>8</v>
      </c>
      <c r="AS163">
        <f t="shared" si="16"/>
        <v>27</v>
      </c>
      <c r="AT163">
        <f t="shared" si="16"/>
        <v>2</v>
      </c>
      <c r="AU163">
        <f t="shared" si="16"/>
        <v>3</v>
      </c>
      <c r="AV163">
        <f t="shared" si="16"/>
        <v>2</v>
      </c>
      <c r="AW163">
        <f t="shared" si="16"/>
        <v>0</v>
      </c>
      <c r="AX163">
        <f t="shared" si="16"/>
        <v>3</v>
      </c>
      <c r="AY163">
        <f t="shared" si="16"/>
        <v>3</v>
      </c>
      <c r="AZ163">
        <f t="shared" si="16"/>
        <v>0</v>
      </c>
      <c r="BA163">
        <f t="shared" si="16"/>
        <v>1</v>
      </c>
      <c r="BB163">
        <f t="shared" si="16"/>
        <v>3</v>
      </c>
      <c r="BC163">
        <f t="shared" si="16"/>
        <v>13</v>
      </c>
      <c r="BD163">
        <f t="shared" si="16"/>
        <v>7</v>
      </c>
      <c r="BE163">
        <f t="shared" si="16"/>
        <v>35</v>
      </c>
      <c r="BF163">
        <f t="shared" si="16"/>
        <v>2</v>
      </c>
      <c r="BG163">
        <f t="shared" si="16"/>
        <v>1</v>
      </c>
      <c r="BH163">
        <f t="shared" si="16"/>
        <v>5</v>
      </c>
      <c r="BI163">
        <f t="shared" si="16"/>
        <v>4</v>
      </c>
      <c r="BJ163">
        <f t="shared" si="16"/>
        <v>3</v>
      </c>
      <c r="BK163">
        <f t="shared" si="16"/>
        <v>10</v>
      </c>
      <c r="BL163">
        <f t="shared" si="16"/>
        <v>2</v>
      </c>
      <c r="BM163">
        <f t="shared" si="16"/>
        <v>7</v>
      </c>
      <c r="BN163">
        <f t="shared" si="16"/>
        <v>4</v>
      </c>
      <c r="BO163">
        <f t="shared" si="16"/>
        <v>12</v>
      </c>
      <c r="BP163">
        <f t="shared" si="16"/>
        <v>1</v>
      </c>
      <c r="BQ163">
        <f t="shared" si="16"/>
        <v>10</v>
      </c>
      <c r="BR163">
        <f t="shared" si="16"/>
        <v>0</v>
      </c>
      <c r="BS163">
        <f t="shared" ref="BS163:CO163" si="17">COUNTA(BS8:BS161)</f>
        <v>2</v>
      </c>
      <c r="BT163">
        <f t="shared" si="17"/>
        <v>0</v>
      </c>
      <c r="BU163">
        <f t="shared" si="17"/>
        <v>2</v>
      </c>
      <c r="BV163">
        <f t="shared" si="17"/>
        <v>0</v>
      </c>
      <c r="BW163">
        <f t="shared" si="17"/>
        <v>3</v>
      </c>
      <c r="BX163">
        <f t="shared" si="17"/>
        <v>0</v>
      </c>
      <c r="BY163">
        <f t="shared" si="17"/>
        <v>2</v>
      </c>
      <c r="BZ163">
        <f t="shared" si="17"/>
        <v>0</v>
      </c>
      <c r="CA163">
        <f t="shared" si="17"/>
        <v>1</v>
      </c>
      <c r="CB163">
        <f t="shared" si="17"/>
        <v>0</v>
      </c>
      <c r="CC163">
        <f t="shared" si="17"/>
        <v>3</v>
      </c>
      <c r="CD163">
        <f t="shared" si="17"/>
        <v>0</v>
      </c>
      <c r="CE163">
        <f t="shared" si="17"/>
        <v>1</v>
      </c>
      <c r="CF163">
        <f t="shared" si="17"/>
        <v>1</v>
      </c>
      <c r="CG163">
        <f t="shared" si="17"/>
        <v>2</v>
      </c>
      <c r="CH163">
        <f t="shared" si="17"/>
        <v>2</v>
      </c>
      <c r="CI163">
        <f t="shared" si="17"/>
        <v>3</v>
      </c>
      <c r="CJ163">
        <f t="shared" si="17"/>
        <v>0</v>
      </c>
      <c r="CK163">
        <f t="shared" si="17"/>
        <v>0</v>
      </c>
      <c r="CL163">
        <f t="shared" si="17"/>
        <v>0</v>
      </c>
      <c r="CM163">
        <f t="shared" si="17"/>
        <v>2</v>
      </c>
      <c r="CN163">
        <f t="shared" si="17"/>
        <v>0</v>
      </c>
      <c r="CO163">
        <f t="shared" si="17"/>
        <v>1</v>
      </c>
    </row>
    <row r="164" spans="1:97" x14ac:dyDescent="0.25">
      <c r="E164" s="22"/>
      <c r="F164" s="2"/>
    </row>
    <row r="165" spans="1:97" x14ac:dyDescent="0.25">
      <c r="E165" s="22"/>
      <c r="F165" s="2"/>
    </row>
    <row r="168" spans="1:97" x14ac:dyDescent="0.25">
      <c r="A168"/>
      <c r="B168"/>
      <c r="C168"/>
      <c r="H168"/>
    </row>
    <row r="169" spans="1:97" x14ac:dyDescent="0.25">
      <c r="A169"/>
      <c r="B169"/>
      <c r="C169"/>
      <c r="H169"/>
    </row>
    <row r="170" spans="1:97" x14ac:dyDescent="0.25">
      <c r="A170"/>
      <c r="B170"/>
      <c r="C170"/>
      <c r="H170"/>
    </row>
    <row r="171" spans="1:97" x14ac:dyDescent="0.25">
      <c r="A171"/>
      <c r="B171"/>
      <c r="C171"/>
      <c r="H171"/>
    </row>
    <row r="172" spans="1:97" x14ac:dyDescent="0.25">
      <c r="A172"/>
      <c r="B172"/>
      <c r="C172"/>
      <c r="H172"/>
    </row>
    <row r="173" spans="1:97" x14ac:dyDescent="0.25">
      <c r="A173"/>
      <c r="B173"/>
      <c r="C173"/>
      <c r="H173"/>
    </row>
    <row r="174" spans="1:97" x14ac:dyDescent="0.25">
      <c r="A174"/>
      <c r="B174"/>
      <c r="C174"/>
      <c r="H174"/>
    </row>
    <row r="175" spans="1:97" x14ac:dyDescent="0.25">
      <c r="A175"/>
      <c r="B175"/>
      <c r="C175"/>
      <c r="H175"/>
    </row>
    <row r="176" spans="1:97" x14ac:dyDescent="0.25">
      <c r="A176"/>
      <c r="B176"/>
      <c r="C176"/>
      <c r="H176"/>
    </row>
  </sheetData>
  <pageMargins left="0.7" right="0.7" top="0.75" bottom="0.75" header="0.3" footer="0.3"/>
  <ignoredErrors>
    <ignoredError sqref="CS154 CS47 CP40:CR161 CS132 CS122 CS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tabSelected="1" zoomScale="90" zoomScaleNormal="90" workbookViewId="0"/>
  </sheetViews>
  <sheetFormatPr baseColWidth="10" defaultColWidth="11.42578125" defaultRowHeight="15" x14ac:dyDescent="0.25"/>
  <cols>
    <col min="1" max="1" width="18" style="12" customWidth="1"/>
    <col min="2" max="2" width="16" style="12" customWidth="1"/>
    <col min="3" max="3" width="17.28515625" style="12" customWidth="1"/>
    <col min="4" max="4" width="24.7109375" bestFit="1" customWidth="1"/>
    <col min="5" max="5" width="22.7109375" customWidth="1"/>
    <col min="6" max="6" width="17.85546875" bestFit="1" customWidth="1"/>
    <col min="7" max="8" width="22" bestFit="1" customWidth="1"/>
    <col min="9" max="9" width="22.42578125" style="17" bestFit="1" customWidth="1"/>
    <col min="10" max="24" width="17.85546875" bestFit="1" customWidth="1"/>
    <col min="25" max="25" width="11.28515625" customWidth="1"/>
    <col min="26" max="27" width="17.85546875" bestFit="1" customWidth="1"/>
    <col min="28" max="28" width="10.7109375" customWidth="1"/>
    <col min="29" max="29" width="10.7109375" bestFit="1" customWidth="1"/>
  </cols>
  <sheetData>
    <row r="1" spans="1:30" x14ac:dyDescent="0.25">
      <c r="A1" s="16" t="s">
        <v>395</v>
      </c>
      <c r="E1" s="1" t="s">
        <v>236</v>
      </c>
      <c r="F1" s="2">
        <v>2</v>
      </c>
      <c r="G1" s="2">
        <v>3</v>
      </c>
      <c r="H1" s="2">
        <v>3</v>
      </c>
      <c r="I1" s="4">
        <v>4</v>
      </c>
      <c r="J1" s="2">
        <v>5</v>
      </c>
      <c r="K1" s="2">
        <v>6</v>
      </c>
      <c r="L1" s="2">
        <v>6</v>
      </c>
      <c r="M1" s="2">
        <v>7</v>
      </c>
      <c r="N1" s="2">
        <v>7</v>
      </c>
      <c r="O1" s="2">
        <v>8</v>
      </c>
      <c r="P1" s="2">
        <v>8</v>
      </c>
      <c r="Q1" s="2">
        <v>12</v>
      </c>
      <c r="R1" s="2">
        <v>12</v>
      </c>
      <c r="S1" s="2">
        <v>14</v>
      </c>
      <c r="T1" s="2">
        <v>14</v>
      </c>
      <c r="U1" s="2">
        <v>20</v>
      </c>
      <c r="V1" s="2">
        <v>20</v>
      </c>
      <c r="W1" s="2">
        <v>22</v>
      </c>
      <c r="X1" s="2">
        <v>22</v>
      </c>
      <c r="Y1" s="4">
        <v>23</v>
      </c>
      <c r="Z1" s="4">
        <v>23</v>
      </c>
      <c r="AA1" s="4">
        <v>23</v>
      </c>
      <c r="AB1" s="4">
        <v>27</v>
      </c>
    </row>
    <row r="2" spans="1:30" x14ac:dyDescent="0.25">
      <c r="D2" s="2"/>
      <c r="E2" s="1" t="s">
        <v>0</v>
      </c>
      <c r="F2" s="2" t="s">
        <v>240</v>
      </c>
      <c r="G2" s="2" t="s">
        <v>234</v>
      </c>
      <c r="H2" s="2" t="s">
        <v>234</v>
      </c>
      <c r="I2" s="4" t="s">
        <v>1</v>
      </c>
      <c r="J2" s="2" t="s">
        <v>2</v>
      </c>
      <c r="K2" s="2" t="s">
        <v>3</v>
      </c>
      <c r="L2" s="2" t="s">
        <v>3</v>
      </c>
      <c r="M2" s="2" t="s">
        <v>4</v>
      </c>
      <c r="N2" s="2" t="s">
        <v>4</v>
      </c>
      <c r="O2" s="2" t="s">
        <v>219</v>
      </c>
      <c r="P2" s="2" t="s">
        <v>219</v>
      </c>
      <c r="Q2" s="2" t="s">
        <v>7</v>
      </c>
      <c r="R2" s="2" t="s">
        <v>7</v>
      </c>
      <c r="S2" s="2" t="s">
        <v>8</v>
      </c>
      <c r="T2" s="2" t="s">
        <v>8</v>
      </c>
      <c r="U2" s="2" t="s">
        <v>11</v>
      </c>
      <c r="V2" s="2" t="s">
        <v>11</v>
      </c>
      <c r="W2" s="2" t="s">
        <v>225</v>
      </c>
      <c r="X2" s="2" t="s">
        <v>225</v>
      </c>
      <c r="Y2" s="4" t="s">
        <v>235</v>
      </c>
      <c r="Z2" s="4" t="s">
        <v>235</v>
      </c>
      <c r="AA2" s="4" t="s">
        <v>235</v>
      </c>
      <c r="AB2" s="4" t="s">
        <v>238</v>
      </c>
    </row>
    <row r="3" spans="1:30" x14ac:dyDescent="0.25">
      <c r="E3" s="1" t="s">
        <v>237</v>
      </c>
      <c r="F3" s="2" t="s">
        <v>15</v>
      </c>
      <c r="G3" s="2" t="s">
        <v>15</v>
      </c>
      <c r="H3" s="2" t="s">
        <v>16</v>
      </c>
      <c r="I3" s="4" t="s">
        <v>17</v>
      </c>
      <c r="J3" s="2" t="s">
        <v>17</v>
      </c>
      <c r="K3" s="2" t="s">
        <v>16</v>
      </c>
      <c r="L3" s="2" t="s">
        <v>17</v>
      </c>
      <c r="M3" s="2" t="s">
        <v>16</v>
      </c>
      <c r="N3" s="2" t="s">
        <v>17</v>
      </c>
      <c r="O3" s="2" t="s">
        <v>16</v>
      </c>
      <c r="P3" s="2" t="s">
        <v>17</v>
      </c>
      <c r="Q3" s="2" t="s">
        <v>16</v>
      </c>
      <c r="R3" s="2" t="s">
        <v>17</v>
      </c>
      <c r="S3" s="2" t="s">
        <v>16</v>
      </c>
      <c r="T3" s="2" t="s">
        <v>17</v>
      </c>
      <c r="U3" s="2" t="s">
        <v>16</v>
      </c>
      <c r="V3" s="2" t="s">
        <v>17</v>
      </c>
      <c r="W3" s="2" t="s">
        <v>16</v>
      </c>
      <c r="X3" s="2" t="s">
        <v>17</v>
      </c>
      <c r="Y3" s="4" t="s">
        <v>15</v>
      </c>
      <c r="Z3" s="4" t="s">
        <v>16</v>
      </c>
      <c r="AA3" s="4" t="s">
        <v>17</v>
      </c>
      <c r="AB3" s="4" t="s">
        <v>18</v>
      </c>
    </row>
    <row r="4" spans="1:30" x14ac:dyDescent="0.25">
      <c r="E4" s="22" t="s">
        <v>350</v>
      </c>
      <c r="F4" s="2" t="s">
        <v>328</v>
      </c>
      <c r="G4" s="2" t="s">
        <v>396</v>
      </c>
      <c r="H4" s="2" t="s">
        <v>397</v>
      </c>
      <c r="I4" s="4" t="s">
        <v>398</v>
      </c>
      <c r="J4" s="2" t="s">
        <v>329</v>
      </c>
      <c r="K4" s="2" t="s">
        <v>330</v>
      </c>
      <c r="L4" s="2" t="s">
        <v>331</v>
      </c>
      <c r="M4" s="2" t="s">
        <v>332</v>
      </c>
      <c r="N4" s="2" t="s">
        <v>333</v>
      </c>
      <c r="O4" s="2" t="s">
        <v>334</v>
      </c>
      <c r="P4" s="2" t="s">
        <v>335</v>
      </c>
      <c r="Q4" s="2" t="s">
        <v>336</v>
      </c>
      <c r="R4" s="2" t="s">
        <v>337</v>
      </c>
      <c r="S4" s="2" t="s">
        <v>338</v>
      </c>
      <c r="T4" s="2" t="s">
        <v>339</v>
      </c>
      <c r="U4" s="2" t="s">
        <v>340</v>
      </c>
      <c r="V4" s="2" t="s">
        <v>364</v>
      </c>
      <c r="W4" s="2" t="s">
        <v>341</v>
      </c>
      <c r="X4" s="2" t="s">
        <v>361</v>
      </c>
      <c r="Y4" s="2" t="s">
        <v>342</v>
      </c>
      <c r="Z4" s="2" t="s">
        <v>363</v>
      </c>
      <c r="AA4" s="2" t="s">
        <v>362</v>
      </c>
      <c r="AB4" s="2" t="s">
        <v>399</v>
      </c>
    </row>
    <row r="5" spans="1:30" x14ac:dyDescent="0.25">
      <c r="E5" s="1" t="s">
        <v>19</v>
      </c>
      <c r="F5" s="2" t="s">
        <v>20</v>
      </c>
      <c r="G5" s="2" t="s">
        <v>359</v>
      </c>
      <c r="H5" s="2" t="s">
        <v>359</v>
      </c>
      <c r="I5" s="4" t="s">
        <v>360</v>
      </c>
      <c r="J5" s="2" t="s">
        <v>20</v>
      </c>
      <c r="K5" s="2" t="s">
        <v>20</v>
      </c>
      <c r="L5" s="2" t="s">
        <v>20</v>
      </c>
      <c r="M5" s="2" t="s">
        <v>20</v>
      </c>
      <c r="N5" s="2" t="s">
        <v>20</v>
      </c>
      <c r="O5" s="2" t="s">
        <v>20</v>
      </c>
      <c r="P5" s="2" t="s">
        <v>20</v>
      </c>
      <c r="Q5" s="2" t="s">
        <v>20</v>
      </c>
      <c r="R5" s="2" t="s">
        <v>20</v>
      </c>
      <c r="S5" s="2" t="s">
        <v>20</v>
      </c>
      <c r="T5" s="2" t="s">
        <v>20</v>
      </c>
      <c r="U5" s="2" t="s">
        <v>20</v>
      </c>
      <c r="V5" s="2" t="s">
        <v>20</v>
      </c>
      <c r="W5" s="2" t="s">
        <v>20</v>
      </c>
      <c r="X5" s="2" t="s">
        <v>20</v>
      </c>
      <c r="Y5" s="4" t="s">
        <v>21</v>
      </c>
      <c r="Z5" s="4" t="s">
        <v>20</v>
      </c>
      <c r="AA5" s="4" t="s">
        <v>20</v>
      </c>
      <c r="AB5" s="4" t="s">
        <v>21</v>
      </c>
      <c r="AC5" s="22" t="s">
        <v>358</v>
      </c>
      <c r="AD5" s="19"/>
    </row>
    <row r="7" spans="1:30" x14ac:dyDescent="0.25">
      <c r="A7" s="13" t="s">
        <v>147</v>
      </c>
      <c r="B7" s="13" t="s">
        <v>157</v>
      </c>
      <c r="C7" s="13" t="s">
        <v>149</v>
      </c>
      <c r="D7" s="1" t="s">
        <v>22</v>
      </c>
    </row>
    <row r="8" spans="1:30" s="2" customFormat="1" x14ac:dyDescent="0.25">
      <c r="A8" s="14" t="s">
        <v>148</v>
      </c>
      <c r="B8" s="14" t="s">
        <v>152</v>
      </c>
      <c r="C8" s="14" t="s">
        <v>151</v>
      </c>
      <c r="D8" s="14" t="s">
        <v>369</v>
      </c>
      <c r="F8" s="2">
        <v>1</v>
      </c>
      <c r="I8" s="4"/>
      <c r="Y8"/>
      <c r="Z8"/>
      <c r="AA8"/>
      <c r="AB8"/>
      <c r="AC8">
        <f>COUNT(F8:AB8)</f>
        <v>1</v>
      </c>
    </row>
    <row r="9" spans="1:30" x14ac:dyDescent="0.25">
      <c r="A9" s="12" t="s">
        <v>162</v>
      </c>
      <c r="B9" s="12" t="s">
        <v>166</v>
      </c>
      <c r="C9" s="12" t="s">
        <v>156</v>
      </c>
      <c r="D9" s="6" t="s">
        <v>24</v>
      </c>
      <c r="I9" s="17">
        <v>1</v>
      </c>
      <c r="Q9" s="2"/>
      <c r="R9" s="2"/>
      <c r="AC9">
        <f t="shared" ref="AC9:AC72" si="0">COUNT(F9:AB9)</f>
        <v>1</v>
      </c>
    </row>
    <row r="10" spans="1:30" x14ac:dyDescent="0.25">
      <c r="A10" s="12" t="s">
        <v>154</v>
      </c>
      <c r="B10" s="14" t="s">
        <v>152</v>
      </c>
      <c r="C10" s="12" t="s">
        <v>155</v>
      </c>
      <c r="D10" s="6" t="s">
        <v>27</v>
      </c>
      <c r="I10" s="17">
        <v>1</v>
      </c>
      <c r="Q10" s="2"/>
      <c r="R10" s="2"/>
      <c r="AC10">
        <f t="shared" si="0"/>
        <v>1</v>
      </c>
    </row>
    <row r="11" spans="1:30" x14ac:dyDescent="0.25">
      <c r="A11" s="12" t="s">
        <v>154</v>
      </c>
      <c r="B11" s="14" t="s">
        <v>152</v>
      </c>
      <c r="C11" s="12" t="s">
        <v>155</v>
      </c>
      <c r="D11" s="6" t="s">
        <v>165</v>
      </c>
      <c r="I11" s="17">
        <v>1</v>
      </c>
      <c r="Q11" s="2"/>
      <c r="R11" s="2"/>
      <c r="AC11">
        <f t="shared" si="0"/>
        <v>1</v>
      </c>
    </row>
    <row r="12" spans="1:30" x14ac:dyDescent="0.25">
      <c r="A12" s="12" t="s">
        <v>148</v>
      </c>
      <c r="B12" s="12" t="s">
        <v>158</v>
      </c>
      <c r="C12" s="12" t="s">
        <v>159</v>
      </c>
      <c r="D12" s="6" t="s">
        <v>33</v>
      </c>
      <c r="P12">
        <v>15</v>
      </c>
      <c r="Q12" s="2"/>
      <c r="R12" s="2"/>
      <c r="AC12">
        <f t="shared" si="0"/>
        <v>1</v>
      </c>
    </row>
    <row r="13" spans="1:30" x14ac:dyDescent="0.25">
      <c r="A13" s="12" t="s">
        <v>154</v>
      </c>
      <c r="B13" s="14" t="s">
        <v>152</v>
      </c>
      <c r="C13" s="12" t="s">
        <v>155</v>
      </c>
      <c r="D13" s="6" t="s">
        <v>34</v>
      </c>
      <c r="I13" s="17">
        <v>3</v>
      </c>
      <c r="Q13" s="2"/>
      <c r="R13" s="2"/>
      <c r="AC13">
        <f t="shared" si="0"/>
        <v>1</v>
      </c>
    </row>
    <row r="14" spans="1:30" x14ac:dyDescent="0.25">
      <c r="A14" s="12" t="s">
        <v>160</v>
      </c>
      <c r="B14" s="14" t="s">
        <v>152</v>
      </c>
      <c r="C14" s="12" t="s">
        <v>170</v>
      </c>
      <c r="D14" s="6" t="s">
        <v>35</v>
      </c>
      <c r="Q14" s="2"/>
      <c r="R14" s="2"/>
      <c r="S14">
        <v>1</v>
      </c>
      <c r="AC14">
        <f t="shared" si="0"/>
        <v>1</v>
      </c>
    </row>
    <row r="15" spans="1:30" x14ac:dyDescent="0.25">
      <c r="A15" s="12" t="s">
        <v>154</v>
      </c>
      <c r="B15" s="14" t="s">
        <v>152</v>
      </c>
      <c r="C15" s="12" t="s">
        <v>155</v>
      </c>
      <c r="D15" s="15" t="s">
        <v>202</v>
      </c>
      <c r="L15">
        <v>8</v>
      </c>
      <c r="Q15" s="2"/>
      <c r="R15" s="2"/>
      <c r="Y15">
        <v>1</v>
      </c>
      <c r="AC15">
        <f t="shared" si="0"/>
        <v>2</v>
      </c>
    </row>
    <row r="16" spans="1:30" x14ac:dyDescent="0.25">
      <c r="A16" s="12" t="s">
        <v>148</v>
      </c>
      <c r="B16" s="12" t="s">
        <v>158</v>
      </c>
      <c r="C16" s="12" t="s">
        <v>159</v>
      </c>
      <c r="D16" s="6" t="s">
        <v>40</v>
      </c>
      <c r="Q16" s="2"/>
      <c r="R16" s="2"/>
      <c r="AB16">
        <v>22</v>
      </c>
      <c r="AC16">
        <f t="shared" si="0"/>
        <v>1</v>
      </c>
    </row>
    <row r="17" spans="1:29" x14ac:dyDescent="0.25">
      <c r="A17" s="12" t="s">
        <v>148</v>
      </c>
      <c r="B17" s="12" t="s">
        <v>158</v>
      </c>
      <c r="C17" s="12" t="s">
        <v>159</v>
      </c>
      <c r="D17" s="6" t="s">
        <v>42</v>
      </c>
      <c r="J17">
        <v>1</v>
      </c>
      <c r="L17">
        <v>1</v>
      </c>
      <c r="Q17" s="2"/>
      <c r="R17" s="2"/>
      <c r="AC17">
        <f t="shared" si="0"/>
        <v>2</v>
      </c>
    </row>
    <row r="18" spans="1:29" x14ac:dyDescent="0.25">
      <c r="A18" s="12" t="s">
        <v>160</v>
      </c>
      <c r="B18" s="14" t="s">
        <v>152</v>
      </c>
      <c r="C18" s="12" t="s">
        <v>169</v>
      </c>
      <c r="D18" s="6" t="s">
        <v>43</v>
      </c>
      <c r="J18">
        <v>3</v>
      </c>
      <c r="Q18" s="2"/>
      <c r="R18" s="2"/>
      <c r="X18">
        <v>2</v>
      </c>
      <c r="AC18">
        <f t="shared" si="0"/>
        <v>2</v>
      </c>
    </row>
    <row r="19" spans="1:29" x14ac:dyDescent="0.25">
      <c r="A19" s="12" t="s">
        <v>160</v>
      </c>
      <c r="B19" s="14" t="s">
        <v>152</v>
      </c>
      <c r="C19" s="12" t="s">
        <v>169</v>
      </c>
      <c r="D19" s="6" t="s">
        <v>45</v>
      </c>
      <c r="Q19" s="2"/>
      <c r="R19" s="2"/>
      <c r="AA19">
        <v>1</v>
      </c>
      <c r="AC19">
        <f t="shared" si="0"/>
        <v>1</v>
      </c>
    </row>
    <row r="20" spans="1:29" x14ac:dyDescent="0.25">
      <c r="A20" s="12" t="s">
        <v>154</v>
      </c>
      <c r="B20" s="14" t="s">
        <v>152</v>
      </c>
      <c r="C20" s="12" t="s">
        <v>155</v>
      </c>
      <c r="D20" s="6" t="s">
        <v>46</v>
      </c>
      <c r="I20" s="17">
        <v>2</v>
      </c>
      <c r="Q20" s="2"/>
      <c r="R20" s="2"/>
      <c r="AC20">
        <f t="shared" si="0"/>
        <v>1</v>
      </c>
    </row>
    <row r="21" spans="1:29" x14ac:dyDescent="0.25">
      <c r="A21" s="12" t="s">
        <v>148</v>
      </c>
      <c r="B21" s="12" t="s">
        <v>158</v>
      </c>
      <c r="C21" s="12" t="s">
        <v>159</v>
      </c>
      <c r="D21" s="6" t="s">
        <v>47</v>
      </c>
      <c r="E21" s="7"/>
      <c r="I21" s="17">
        <v>1</v>
      </c>
      <c r="Q21" s="2"/>
      <c r="R21" s="2"/>
      <c r="AC21">
        <f t="shared" si="0"/>
        <v>1</v>
      </c>
    </row>
    <row r="22" spans="1:29" x14ac:dyDescent="0.25">
      <c r="A22" s="12" t="s">
        <v>148</v>
      </c>
      <c r="B22" s="12" t="s">
        <v>158</v>
      </c>
      <c r="C22" s="12" t="s">
        <v>159</v>
      </c>
      <c r="D22" s="6" t="s">
        <v>49</v>
      </c>
      <c r="E22" s="7"/>
      <c r="Q22" s="2"/>
      <c r="R22" s="2"/>
      <c r="AB22">
        <v>2</v>
      </c>
      <c r="AC22">
        <f t="shared" si="0"/>
        <v>1</v>
      </c>
    </row>
    <row r="23" spans="1:29" x14ac:dyDescent="0.25">
      <c r="A23" s="12" t="s">
        <v>148</v>
      </c>
      <c r="B23" s="12" t="s">
        <v>158</v>
      </c>
      <c r="C23" s="12" t="s">
        <v>159</v>
      </c>
      <c r="D23" s="6" t="s">
        <v>52</v>
      </c>
      <c r="E23" s="7"/>
      <c r="Q23" s="2"/>
      <c r="R23" s="2"/>
      <c r="V23">
        <v>1</v>
      </c>
      <c r="AC23">
        <f t="shared" si="0"/>
        <v>1</v>
      </c>
    </row>
    <row r="24" spans="1:29" x14ac:dyDescent="0.25">
      <c r="A24" s="12" t="s">
        <v>148</v>
      </c>
      <c r="B24" s="12" t="s">
        <v>158</v>
      </c>
      <c r="C24" s="12" t="s">
        <v>172</v>
      </c>
      <c r="D24" s="14" t="s">
        <v>392</v>
      </c>
      <c r="E24" s="7"/>
      <c r="F24">
        <v>2</v>
      </c>
      <c r="Q24" s="2"/>
      <c r="R24" s="2"/>
      <c r="AC24">
        <f t="shared" si="0"/>
        <v>1</v>
      </c>
    </row>
    <row r="25" spans="1:29" x14ac:dyDescent="0.25">
      <c r="A25" s="12" t="s">
        <v>173</v>
      </c>
      <c r="B25" s="12" t="s">
        <v>174</v>
      </c>
      <c r="C25" s="12" t="s">
        <v>175</v>
      </c>
      <c r="D25" s="6" t="s">
        <v>176</v>
      </c>
      <c r="E25" s="7"/>
      <c r="Q25" s="2"/>
      <c r="R25" s="2"/>
      <c r="X25">
        <v>1</v>
      </c>
      <c r="AC25">
        <f t="shared" si="0"/>
        <v>1</v>
      </c>
    </row>
    <row r="26" spans="1:29" x14ac:dyDescent="0.25">
      <c r="A26" s="12" t="s">
        <v>160</v>
      </c>
      <c r="B26" s="14" t="s">
        <v>152</v>
      </c>
      <c r="C26" s="12" t="s">
        <v>169</v>
      </c>
      <c r="D26" s="6" t="s">
        <v>55</v>
      </c>
      <c r="E26" s="7"/>
      <c r="Q26" s="2"/>
      <c r="R26" s="2"/>
      <c r="S26">
        <v>2</v>
      </c>
      <c r="AC26">
        <f t="shared" si="0"/>
        <v>1</v>
      </c>
    </row>
    <row r="27" spans="1:29" x14ac:dyDescent="0.25">
      <c r="A27" s="12" t="s">
        <v>160</v>
      </c>
      <c r="B27" s="14" t="s">
        <v>152</v>
      </c>
      <c r="C27" s="12" t="s">
        <v>169</v>
      </c>
      <c r="D27" s="6" t="s">
        <v>56</v>
      </c>
      <c r="E27" s="7"/>
      <c r="Q27" s="2"/>
      <c r="R27" s="2"/>
      <c r="W27">
        <v>4</v>
      </c>
      <c r="Z27">
        <v>25.5</v>
      </c>
      <c r="AA27">
        <v>5</v>
      </c>
      <c r="AC27">
        <f t="shared" si="0"/>
        <v>3</v>
      </c>
    </row>
    <row r="28" spans="1:29" x14ac:dyDescent="0.25">
      <c r="A28" s="12" t="s">
        <v>160</v>
      </c>
      <c r="B28" s="14" t="s">
        <v>152</v>
      </c>
      <c r="C28" s="12" t="s">
        <v>169</v>
      </c>
      <c r="D28" s="6" t="s">
        <v>57</v>
      </c>
      <c r="Q28" s="2"/>
      <c r="R28" s="2"/>
      <c r="V28">
        <v>8</v>
      </c>
      <c r="W28">
        <v>1</v>
      </c>
      <c r="Z28">
        <v>48</v>
      </c>
      <c r="AA28">
        <v>22.5</v>
      </c>
      <c r="AC28">
        <f t="shared" si="0"/>
        <v>4</v>
      </c>
    </row>
    <row r="29" spans="1:29" x14ac:dyDescent="0.25">
      <c r="A29" s="12" t="s">
        <v>148</v>
      </c>
      <c r="B29" s="12" t="s">
        <v>158</v>
      </c>
      <c r="C29" s="12" t="s">
        <v>159</v>
      </c>
      <c r="D29" s="6" t="s">
        <v>60</v>
      </c>
      <c r="E29" s="7"/>
      <c r="P29">
        <v>3</v>
      </c>
      <c r="Q29" s="2"/>
      <c r="R29" s="2"/>
      <c r="AC29">
        <f t="shared" si="0"/>
        <v>1</v>
      </c>
    </row>
    <row r="30" spans="1:29" x14ac:dyDescent="0.25">
      <c r="A30" s="12" t="s">
        <v>160</v>
      </c>
      <c r="B30" s="14" t="s">
        <v>152</v>
      </c>
      <c r="C30" s="12" t="s">
        <v>169</v>
      </c>
      <c r="D30" s="6" t="s">
        <v>61</v>
      </c>
      <c r="E30" s="8"/>
      <c r="Q30" s="2"/>
      <c r="R30" s="2"/>
      <c r="Z30">
        <v>1</v>
      </c>
      <c r="AA30">
        <v>1</v>
      </c>
      <c r="AC30">
        <f t="shared" si="0"/>
        <v>2</v>
      </c>
    </row>
    <row r="31" spans="1:29" x14ac:dyDescent="0.25">
      <c r="A31" s="12" t="s">
        <v>148</v>
      </c>
      <c r="B31" s="12" t="s">
        <v>158</v>
      </c>
      <c r="C31" s="12" t="s">
        <v>159</v>
      </c>
      <c r="D31" s="6" t="s">
        <v>62</v>
      </c>
      <c r="E31" s="8"/>
      <c r="Q31" s="2"/>
      <c r="R31" s="2"/>
      <c r="U31">
        <v>11</v>
      </c>
      <c r="Y31">
        <v>1</v>
      </c>
      <c r="AC31">
        <f t="shared" si="0"/>
        <v>2</v>
      </c>
    </row>
    <row r="32" spans="1:29" x14ac:dyDescent="0.25">
      <c r="A32" s="12" t="s">
        <v>154</v>
      </c>
      <c r="B32" s="14" t="s">
        <v>152</v>
      </c>
      <c r="C32" s="12" t="s">
        <v>155</v>
      </c>
      <c r="D32" s="6" t="s">
        <v>65</v>
      </c>
      <c r="E32" s="8"/>
      <c r="F32">
        <v>1</v>
      </c>
      <c r="Q32" s="2"/>
      <c r="R32" s="2"/>
      <c r="AC32">
        <f t="shared" si="0"/>
        <v>1</v>
      </c>
    </row>
    <row r="33" spans="1:29" x14ac:dyDescent="0.25">
      <c r="A33" s="12" t="s">
        <v>148</v>
      </c>
      <c r="B33" s="12" t="s">
        <v>158</v>
      </c>
      <c r="C33" s="12" t="s">
        <v>159</v>
      </c>
      <c r="D33" s="6" t="s">
        <v>68</v>
      </c>
      <c r="Q33" s="2"/>
      <c r="R33" s="2"/>
      <c r="AA33">
        <v>1</v>
      </c>
      <c r="AC33">
        <f t="shared" si="0"/>
        <v>1</v>
      </c>
    </row>
    <row r="34" spans="1:29" x14ac:dyDescent="0.25">
      <c r="A34" s="12" t="s">
        <v>160</v>
      </c>
      <c r="B34" s="14" t="s">
        <v>152</v>
      </c>
      <c r="C34" s="12" t="s">
        <v>170</v>
      </c>
      <c r="D34" s="6" t="s">
        <v>69</v>
      </c>
      <c r="I34" s="17">
        <v>1</v>
      </c>
      <c r="Q34" s="2"/>
      <c r="R34" s="2"/>
      <c r="AC34">
        <f t="shared" si="0"/>
        <v>1</v>
      </c>
    </row>
    <row r="35" spans="1:29" x14ac:dyDescent="0.25">
      <c r="A35" s="12" t="s">
        <v>154</v>
      </c>
      <c r="B35" s="14" t="s">
        <v>152</v>
      </c>
      <c r="C35" s="12" t="s">
        <v>155</v>
      </c>
      <c r="D35" s="6" t="s">
        <v>71</v>
      </c>
      <c r="Q35" s="2"/>
      <c r="R35" s="2"/>
      <c r="V35">
        <v>1</v>
      </c>
      <c r="AC35">
        <f t="shared" si="0"/>
        <v>1</v>
      </c>
    </row>
    <row r="36" spans="1:29" x14ac:dyDescent="0.25">
      <c r="A36" s="12" t="s">
        <v>148</v>
      </c>
      <c r="B36" s="12" t="s">
        <v>158</v>
      </c>
      <c r="C36" s="12" t="s">
        <v>159</v>
      </c>
      <c r="D36" s="6" t="s">
        <v>72</v>
      </c>
      <c r="F36">
        <v>5</v>
      </c>
      <c r="Q36" s="2"/>
      <c r="R36" s="2"/>
      <c r="AC36">
        <f t="shared" si="0"/>
        <v>1</v>
      </c>
    </row>
    <row r="37" spans="1:29" x14ac:dyDescent="0.25">
      <c r="A37" s="12" t="s">
        <v>154</v>
      </c>
      <c r="B37" s="14" t="s">
        <v>152</v>
      </c>
      <c r="C37" s="12" t="s">
        <v>155</v>
      </c>
      <c r="D37" s="6" t="s">
        <v>73</v>
      </c>
      <c r="Q37" s="2">
        <v>3</v>
      </c>
      <c r="R37" s="2"/>
      <c r="S37">
        <v>4</v>
      </c>
      <c r="AC37">
        <f t="shared" si="0"/>
        <v>2</v>
      </c>
    </row>
    <row r="38" spans="1:29" x14ac:dyDescent="0.25">
      <c r="A38" s="12" t="s">
        <v>154</v>
      </c>
      <c r="B38" s="14" t="s">
        <v>152</v>
      </c>
      <c r="C38" s="12" t="s">
        <v>155</v>
      </c>
      <c r="D38" s="6" t="s">
        <v>74</v>
      </c>
      <c r="I38" s="17">
        <v>2</v>
      </c>
      <c r="Q38" s="2"/>
      <c r="R38" s="2"/>
      <c r="AC38">
        <f t="shared" si="0"/>
        <v>1</v>
      </c>
    </row>
    <row r="39" spans="1:29" x14ac:dyDescent="0.25">
      <c r="A39" s="12" t="s">
        <v>148</v>
      </c>
      <c r="B39" s="12" t="s">
        <v>158</v>
      </c>
      <c r="C39" s="12" t="s">
        <v>159</v>
      </c>
      <c r="D39" s="6" t="s">
        <v>213</v>
      </c>
      <c r="F39">
        <v>40</v>
      </c>
      <c r="Q39" s="2"/>
      <c r="R39" s="2"/>
      <c r="AC39">
        <f t="shared" si="0"/>
        <v>1</v>
      </c>
    </row>
    <row r="40" spans="1:29" x14ac:dyDescent="0.25">
      <c r="A40" s="12" t="s">
        <v>178</v>
      </c>
      <c r="B40" s="14" t="s">
        <v>152</v>
      </c>
      <c r="C40" s="12" t="s">
        <v>179</v>
      </c>
      <c r="D40" s="6" t="s">
        <v>76</v>
      </c>
      <c r="Q40" s="2"/>
      <c r="R40" s="2"/>
      <c r="X40">
        <v>1</v>
      </c>
      <c r="AC40">
        <f t="shared" si="0"/>
        <v>1</v>
      </c>
    </row>
    <row r="41" spans="1:29" x14ac:dyDescent="0.25">
      <c r="A41" s="12" t="s">
        <v>148</v>
      </c>
      <c r="B41" s="12" t="s">
        <v>158</v>
      </c>
      <c r="C41" s="12" t="s">
        <v>159</v>
      </c>
      <c r="D41" s="6" t="s">
        <v>365</v>
      </c>
      <c r="Q41" s="2"/>
      <c r="R41" s="2"/>
      <c r="AB41">
        <v>10</v>
      </c>
      <c r="AC41">
        <f t="shared" si="0"/>
        <v>1</v>
      </c>
    </row>
    <row r="42" spans="1:29" x14ac:dyDescent="0.25">
      <c r="A42" s="12" t="s">
        <v>160</v>
      </c>
      <c r="B42" s="14" t="s">
        <v>152</v>
      </c>
      <c r="C42" s="12" t="s">
        <v>169</v>
      </c>
      <c r="D42" s="6" t="s">
        <v>84</v>
      </c>
      <c r="I42" s="17">
        <v>2</v>
      </c>
      <c r="Q42" s="2"/>
      <c r="R42" s="2"/>
      <c r="AC42">
        <f t="shared" si="0"/>
        <v>1</v>
      </c>
    </row>
    <row r="43" spans="1:29" x14ac:dyDescent="0.25">
      <c r="A43" s="12" t="s">
        <v>154</v>
      </c>
      <c r="B43" s="14" t="s">
        <v>152</v>
      </c>
      <c r="C43" s="12" t="s">
        <v>155</v>
      </c>
      <c r="D43" s="6" t="s">
        <v>183</v>
      </c>
      <c r="G43">
        <v>1</v>
      </c>
      <c r="Q43" s="2"/>
      <c r="R43" s="2"/>
      <c r="AC43">
        <f t="shared" si="0"/>
        <v>1</v>
      </c>
    </row>
    <row r="44" spans="1:29" x14ac:dyDescent="0.25">
      <c r="A44" s="12" t="s">
        <v>154</v>
      </c>
      <c r="B44" s="14" t="s">
        <v>152</v>
      </c>
      <c r="C44" s="12" t="s">
        <v>155</v>
      </c>
      <c r="D44" s="6" t="s">
        <v>86</v>
      </c>
      <c r="L44">
        <v>7</v>
      </c>
      <c r="Q44" s="2"/>
      <c r="R44" s="2"/>
      <c r="AC44">
        <f t="shared" si="0"/>
        <v>1</v>
      </c>
    </row>
    <row r="45" spans="1:29" x14ac:dyDescent="0.25">
      <c r="A45" s="12" t="s">
        <v>148</v>
      </c>
      <c r="B45" s="12" t="s">
        <v>158</v>
      </c>
      <c r="C45" s="12" t="s">
        <v>159</v>
      </c>
      <c r="D45" s="6" t="s">
        <v>366</v>
      </c>
      <c r="P45">
        <v>6</v>
      </c>
      <c r="Q45" s="2"/>
      <c r="R45" s="2"/>
      <c r="AC45">
        <f t="shared" si="0"/>
        <v>1</v>
      </c>
    </row>
    <row r="46" spans="1:29" x14ac:dyDescent="0.25">
      <c r="A46" s="12" t="s">
        <v>148</v>
      </c>
      <c r="B46" s="12" t="s">
        <v>158</v>
      </c>
      <c r="C46" s="12" t="s">
        <v>159</v>
      </c>
      <c r="D46" s="6" t="s">
        <v>90</v>
      </c>
      <c r="F46">
        <v>2</v>
      </c>
      <c r="Q46" s="2"/>
      <c r="R46" s="2"/>
      <c r="AC46">
        <f t="shared" si="0"/>
        <v>1</v>
      </c>
    </row>
    <row r="47" spans="1:29" x14ac:dyDescent="0.25">
      <c r="A47" s="12" t="s">
        <v>148</v>
      </c>
      <c r="B47" s="12" t="s">
        <v>158</v>
      </c>
      <c r="C47" s="12" t="s">
        <v>159</v>
      </c>
      <c r="D47" s="6" t="s">
        <v>91</v>
      </c>
      <c r="P47">
        <v>4</v>
      </c>
      <c r="Q47" s="2"/>
      <c r="R47" s="2"/>
      <c r="AC47">
        <f t="shared" si="0"/>
        <v>1</v>
      </c>
    </row>
    <row r="48" spans="1:29" x14ac:dyDescent="0.25">
      <c r="A48" s="12" t="s">
        <v>148</v>
      </c>
      <c r="B48" s="12" t="s">
        <v>158</v>
      </c>
      <c r="C48" s="12" t="s">
        <v>159</v>
      </c>
      <c r="D48" s="6" t="s">
        <v>367</v>
      </c>
      <c r="Q48" s="2"/>
      <c r="R48" s="2"/>
      <c r="AB48">
        <v>2</v>
      </c>
      <c r="AC48">
        <f t="shared" si="0"/>
        <v>1</v>
      </c>
    </row>
    <row r="49" spans="1:29" x14ac:dyDescent="0.25">
      <c r="A49" s="12" t="s">
        <v>154</v>
      </c>
      <c r="B49" s="14" t="s">
        <v>152</v>
      </c>
      <c r="C49" s="12" t="s">
        <v>155</v>
      </c>
      <c r="D49" s="6" t="s">
        <v>186</v>
      </c>
      <c r="I49" s="17">
        <v>2</v>
      </c>
      <c r="Q49" s="2"/>
      <c r="R49" s="2"/>
      <c r="V49">
        <v>2</v>
      </c>
      <c r="AC49">
        <f t="shared" si="0"/>
        <v>2</v>
      </c>
    </row>
    <row r="50" spans="1:29" x14ac:dyDescent="0.25">
      <c r="A50" s="12" t="s">
        <v>160</v>
      </c>
      <c r="B50" s="14" t="s">
        <v>152</v>
      </c>
      <c r="C50" s="12" t="s">
        <v>170</v>
      </c>
      <c r="D50" s="6" t="s">
        <v>99</v>
      </c>
      <c r="Q50" s="2"/>
      <c r="R50" s="2"/>
      <c r="AA50">
        <v>1</v>
      </c>
      <c r="AC50">
        <f t="shared" si="0"/>
        <v>1</v>
      </c>
    </row>
    <row r="51" spans="1:29" x14ac:dyDescent="0.25">
      <c r="A51" s="12" t="s">
        <v>160</v>
      </c>
      <c r="B51" s="14" t="s">
        <v>152</v>
      </c>
      <c r="C51" s="12" t="s">
        <v>170</v>
      </c>
      <c r="D51" s="6" t="s">
        <v>100</v>
      </c>
      <c r="Q51" s="2"/>
      <c r="R51" s="2"/>
      <c r="W51">
        <v>1</v>
      </c>
      <c r="X51">
        <v>3</v>
      </c>
      <c r="AC51">
        <f t="shared" si="0"/>
        <v>2</v>
      </c>
    </row>
    <row r="52" spans="1:29" x14ac:dyDescent="0.25">
      <c r="A52" s="12" t="s">
        <v>160</v>
      </c>
      <c r="B52" s="14" t="s">
        <v>152</v>
      </c>
      <c r="C52" s="12" t="s">
        <v>170</v>
      </c>
      <c r="D52" s="6" t="s">
        <v>101</v>
      </c>
      <c r="Q52" s="2"/>
      <c r="R52" s="2"/>
      <c r="X52">
        <v>1</v>
      </c>
      <c r="AC52">
        <f t="shared" si="0"/>
        <v>1</v>
      </c>
    </row>
    <row r="53" spans="1:29" x14ac:dyDescent="0.25">
      <c r="A53" s="12" t="s">
        <v>154</v>
      </c>
      <c r="B53" s="14" t="s">
        <v>152</v>
      </c>
      <c r="C53" s="12" t="s">
        <v>155</v>
      </c>
      <c r="D53" s="6" t="s">
        <v>102</v>
      </c>
      <c r="I53" s="17">
        <v>2</v>
      </c>
      <c r="Q53" s="2"/>
      <c r="R53" s="2"/>
      <c r="AC53">
        <f t="shared" si="0"/>
        <v>1</v>
      </c>
    </row>
    <row r="54" spans="1:29" x14ac:dyDescent="0.25">
      <c r="A54" s="12" t="s">
        <v>187</v>
      </c>
      <c r="B54" s="14" t="s">
        <v>152</v>
      </c>
      <c r="C54" s="14" t="s">
        <v>152</v>
      </c>
      <c r="D54" s="14" t="s">
        <v>187</v>
      </c>
      <c r="I54" s="17">
        <v>6</v>
      </c>
      <c r="K54" s="2">
        <v>53</v>
      </c>
      <c r="M54">
        <v>2</v>
      </c>
      <c r="O54">
        <v>2</v>
      </c>
      <c r="Q54" s="2">
        <v>15</v>
      </c>
      <c r="R54" s="2">
        <v>3</v>
      </c>
      <c r="S54">
        <v>19</v>
      </c>
      <c r="T54">
        <v>31</v>
      </c>
      <c r="AC54">
        <f t="shared" si="0"/>
        <v>8</v>
      </c>
    </row>
    <row r="55" spans="1:29" x14ac:dyDescent="0.25">
      <c r="A55" s="12" t="s">
        <v>188</v>
      </c>
      <c r="B55" s="14" t="s">
        <v>152</v>
      </c>
      <c r="C55" s="14" t="s">
        <v>152</v>
      </c>
      <c r="D55" s="14" t="s">
        <v>188</v>
      </c>
      <c r="M55">
        <v>8</v>
      </c>
      <c r="P55">
        <v>8</v>
      </c>
      <c r="Q55" s="2">
        <v>24</v>
      </c>
      <c r="R55" s="2">
        <v>6</v>
      </c>
      <c r="S55">
        <v>1</v>
      </c>
      <c r="V55" s="9"/>
      <c r="X55">
        <v>1</v>
      </c>
      <c r="AC55">
        <f t="shared" si="0"/>
        <v>6</v>
      </c>
    </row>
    <row r="56" spans="1:29" x14ac:dyDescent="0.25">
      <c r="A56" s="12" t="s">
        <v>154</v>
      </c>
      <c r="B56" s="14" t="s">
        <v>152</v>
      </c>
      <c r="C56" s="12" t="s">
        <v>155</v>
      </c>
      <c r="D56" s="14" t="s">
        <v>393</v>
      </c>
      <c r="F56">
        <v>1</v>
      </c>
      <c r="I56" s="17">
        <v>2</v>
      </c>
      <c r="P56">
        <v>3</v>
      </c>
      <c r="Q56" s="2"/>
      <c r="R56" s="2"/>
      <c r="AC56">
        <f t="shared" si="0"/>
        <v>3</v>
      </c>
    </row>
    <row r="57" spans="1:29" x14ac:dyDescent="0.25">
      <c r="A57" s="12" t="s">
        <v>148</v>
      </c>
      <c r="B57" s="12" t="s">
        <v>158</v>
      </c>
      <c r="C57" s="12" t="s">
        <v>159</v>
      </c>
      <c r="D57" s="6" t="s">
        <v>168</v>
      </c>
      <c r="I57" s="17">
        <v>1</v>
      </c>
      <c r="Q57" s="2"/>
      <c r="R57" s="2"/>
      <c r="AC57">
        <f t="shared" si="0"/>
        <v>1</v>
      </c>
    </row>
    <row r="58" spans="1:29" x14ac:dyDescent="0.25">
      <c r="A58" s="12" t="s">
        <v>154</v>
      </c>
      <c r="B58" s="14" t="s">
        <v>152</v>
      </c>
      <c r="C58" s="12" t="s">
        <v>191</v>
      </c>
      <c r="D58" s="14" t="s">
        <v>386</v>
      </c>
      <c r="K58" s="2"/>
      <c r="M58">
        <v>2</v>
      </c>
      <c r="O58">
        <v>2</v>
      </c>
      <c r="P58">
        <v>1</v>
      </c>
      <c r="Q58" s="2"/>
      <c r="R58" s="2"/>
      <c r="S58">
        <v>3</v>
      </c>
      <c r="T58">
        <v>2</v>
      </c>
      <c r="AC58">
        <f t="shared" si="0"/>
        <v>5</v>
      </c>
    </row>
    <row r="59" spans="1:29" x14ac:dyDescent="0.25">
      <c r="A59" s="12" t="s">
        <v>154</v>
      </c>
      <c r="B59" s="14" t="s">
        <v>152</v>
      </c>
      <c r="C59" s="12" t="s">
        <v>155</v>
      </c>
      <c r="D59" s="6" t="s">
        <v>107</v>
      </c>
      <c r="I59" s="17">
        <v>1</v>
      </c>
      <c r="Q59" s="2"/>
      <c r="R59" s="2"/>
      <c r="AC59">
        <f t="shared" si="0"/>
        <v>1</v>
      </c>
    </row>
    <row r="60" spans="1:29" x14ac:dyDescent="0.25">
      <c r="A60" s="12" t="s">
        <v>154</v>
      </c>
      <c r="B60" s="14" t="s">
        <v>152</v>
      </c>
      <c r="C60" s="12" t="s">
        <v>155</v>
      </c>
      <c r="D60" s="6" t="s">
        <v>110</v>
      </c>
      <c r="Q60" s="2"/>
      <c r="R60" s="2"/>
      <c r="Y60">
        <v>21</v>
      </c>
      <c r="AC60">
        <f t="shared" si="0"/>
        <v>1</v>
      </c>
    </row>
    <row r="61" spans="1:29" x14ac:dyDescent="0.25">
      <c r="A61" s="12" t="s">
        <v>148</v>
      </c>
      <c r="B61" s="12" t="s">
        <v>158</v>
      </c>
      <c r="C61" s="12" t="s">
        <v>159</v>
      </c>
      <c r="D61" s="6" t="s">
        <v>111</v>
      </c>
      <c r="I61" s="17">
        <v>1</v>
      </c>
      <c r="Q61" s="2"/>
      <c r="R61" s="2"/>
      <c r="AC61">
        <f t="shared" si="0"/>
        <v>1</v>
      </c>
    </row>
    <row r="62" spans="1:29" x14ac:dyDescent="0.25">
      <c r="A62" s="12" t="s">
        <v>154</v>
      </c>
      <c r="B62" s="14" t="s">
        <v>152</v>
      </c>
      <c r="C62" s="12" t="s">
        <v>155</v>
      </c>
      <c r="D62" s="6" t="s">
        <v>114</v>
      </c>
      <c r="O62">
        <v>12</v>
      </c>
      <c r="P62">
        <v>2</v>
      </c>
      <c r="Q62" s="2">
        <v>11</v>
      </c>
      <c r="R62" s="2">
        <v>6</v>
      </c>
      <c r="S62">
        <v>6</v>
      </c>
      <c r="T62">
        <v>63</v>
      </c>
      <c r="AC62">
        <f t="shared" si="0"/>
        <v>6</v>
      </c>
    </row>
    <row r="63" spans="1:29" x14ac:dyDescent="0.25">
      <c r="A63" s="12" t="s">
        <v>154</v>
      </c>
      <c r="B63" s="14" t="s">
        <v>152</v>
      </c>
      <c r="C63" s="12" t="s">
        <v>155</v>
      </c>
      <c r="D63" s="6" t="s">
        <v>115</v>
      </c>
      <c r="I63" s="17">
        <v>1</v>
      </c>
      <c r="Q63" s="2"/>
      <c r="R63" s="2"/>
      <c r="AC63">
        <f t="shared" si="0"/>
        <v>1</v>
      </c>
    </row>
    <row r="64" spans="1:29" x14ac:dyDescent="0.25">
      <c r="A64" s="14" t="s">
        <v>148</v>
      </c>
      <c r="B64" s="12" t="s">
        <v>158</v>
      </c>
      <c r="C64" s="14" t="s">
        <v>152</v>
      </c>
      <c r="D64" s="6" t="s">
        <v>118</v>
      </c>
      <c r="I64" s="17">
        <v>1</v>
      </c>
      <c r="Q64" s="2"/>
      <c r="R64" s="2"/>
      <c r="AC64">
        <f t="shared" si="0"/>
        <v>1</v>
      </c>
    </row>
    <row r="65" spans="1:29" x14ac:dyDescent="0.25">
      <c r="A65" s="12" t="s">
        <v>148</v>
      </c>
      <c r="B65" s="12" t="s">
        <v>158</v>
      </c>
      <c r="C65" s="12" t="s">
        <v>159</v>
      </c>
      <c r="D65" s="6" t="s">
        <v>119</v>
      </c>
      <c r="L65">
        <v>1</v>
      </c>
      <c r="Q65" s="2"/>
      <c r="R65" s="2"/>
      <c r="V65">
        <v>1</v>
      </c>
      <c r="Z65">
        <v>3</v>
      </c>
      <c r="AA65">
        <v>1</v>
      </c>
      <c r="AC65">
        <f t="shared" si="0"/>
        <v>4</v>
      </c>
    </row>
    <row r="66" spans="1:29" x14ac:dyDescent="0.25">
      <c r="A66" s="12" t="s">
        <v>154</v>
      </c>
      <c r="B66" s="14" t="s">
        <v>152</v>
      </c>
      <c r="C66" s="12" t="s">
        <v>155</v>
      </c>
      <c r="D66" s="6" t="s">
        <v>121</v>
      </c>
      <c r="N66">
        <v>4</v>
      </c>
      <c r="Q66" s="2"/>
      <c r="R66" s="2">
        <v>15</v>
      </c>
      <c r="AC66">
        <f t="shared" si="0"/>
        <v>2</v>
      </c>
    </row>
    <row r="67" spans="1:29" x14ac:dyDescent="0.25">
      <c r="A67" s="12" t="s">
        <v>148</v>
      </c>
      <c r="B67" s="14" t="s">
        <v>164</v>
      </c>
      <c r="C67" s="12" t="s">
        <v>150</v>
      </c>
      <c r="D67" s="5" t="s">
        <v>122</v>
      </c>
      <c r="Q67" s="2"/>
      <c r="R67" s="2"/>
      <c r="S67">
        <v>1</v>
      </c>
      <c r="AC67">
        <f t="shared" si="0"/>
        <v>1</v>
      </c>
    </row>
    <row r="68" spans="1:29" x14ac:dyDescent="0.25">
      <c r="A68" s="12" t="s">
        <v>154</v>
      </c>
      <c r="B68" s="14" t="s">
        <v>152</v>
      </c>
      <c r="C68" s="12" t="s">
        <v>155</v>
      </c>
      <c r="D68" s="6" t="s">
        <v>241</v>
      </c>
      <c r="K68">
        <v>108</v>
      </c>
      <c r="N68">
        <v>100</v>
      </c>
      <c r="P68">
        <v>6</v>
      </c>
      <c r="Q68" s="2">
        <v>91</v>
      </c>
      <c r="R68" s="2">
        <v>40</v>
      </c>
      <c r="S68">
        <v>1</v>
      </c>
      <c r="T68">
        <v>5</v>
      </c>
      <c r="U68">
        <v>9</v>
      </c>
      <c r="AC68">
        <f t="shared" si="0"/>
        <v>8</v>
      </c>
    </row>
    <row r="69" spans="1:29" x14ac:dyDescent="0.25">
      <c r="A69" s="12" t="s">
        <v>154</v>
      </c>
      <c r="B69" s="14" t="s">
        <v>152</v>
      </c>
      <c r="C69" s="12" t="s">
        <v>155</v>
      </c>
      <c r="D69" s="6" t="s">
        <v>124</v>
      </c>
      <c r="F69">
        <v>1</v>
      </c>
      <c r="Q69" s="2"/>
      <c r="R69" s="2"/>
      <c r="AC69">
        <f t="shared" si="0"/>
        <v>1</v>
      </c>
    </row>
    <row r="70" spans="1:29" x14ac:dyDescent="0.25">
      <c r="A70" s="12" t="s">
        <v>154</v>
      </c>
      <c r="B70" s="14" t="s">
        <v>152</v>
      </c>
      <c r="C70" s="12" t="s">
        <v>155</v>
      </c>
      <c r="D70" s="6" t="s">
        <v>196</v>
      </c>
      <c r="I70" s="17">
        <v>2</v>
      </c>
      <c r="Q70" s="2"/>
      <c r="R70" s="2"/>
      <c r="AC70">
        <f t="shared" si="0"/>
        <v>1</v>
      </c>
    </row>
    <row r="71" spans="1:29" x14ac:dyDescent="0.25">
      <c r="A71" s="12" t="s">
        <v>154</v>
      </c>
      <c r="B71" s="14" t="s">
        <v>152</v>
      </c>
      <c r="C71" s="12" t="s">
        <v>155</v>
      </c>
      <c r="D71" s="6" t="s">
        <v>125</v>
      </c>
      <c r="Q71" s="2"/>
      <c r="R71" s="2"/>
      <c r="V71">
        <v>3</v>
      </c>
      <c r="AC71">
        <f t="shared" si="0"/>
        <v>1</v>
      </c>
    </row>
    <row r="72" spans="1:29" x14ac:dyDescent="0.25">
      <c r="A72" s="12" t="s">
        <v>154</v>
      </c>
      <c r="B72" s="14" t="s">
        <v>152</v>
      </c>
      <c r="C72" s="12" t="s">
        <v>155</v>
      </c>
      <c r="D72" s="6" t="s">
        <v>126</v>
      </c>
      <c r="Q72" s="2"/>
      <c r="R72" s="2"/>
      <c r="X72">
        <v>2</v>
      </c>
      <c r="Z72">
        <v>3</v>
      </c>
      <c r="AA72">
        <v>5</v>
      </c>
      <c r="AC72">
        <f t="shared" si="0"/>
        <v>3</v>
      </c>
    </row>
    <row r="73" spans="1:29" x14ac:dyDescent="0.25">
      <c r="A73" s="12" t="s">
        <v>154</v>
      </c>
      <c r="B73" s="14" t="s">
        <v>152</v>
      </c>
      <c r="C73" s="12" t="s">
        <v>155</v>
      </c>
      <c r="D73" s="6" t="s">
        <v>127</v>
      </c>
      <c r="I73" s="17">
        <v>1</v>
      </c>
      <c r="Q73" s="2"/>
      <c r="R73" s="2"/>
      <c r="AC73">
        <f t="shared" ref="AC73:AC81" si="1">COUNT(F73:AB73)</f>
        <v>1</v>
      </c>
    </row>
    <row r="74" spans="1:29" x14ac:dyDescent="0.25">
      <c r="A74" s="12" t="s">
        <v>154</v>
      </c>
      <c r="B74" s="14" t="s">
        <v>152</v>
      </c>
      <c r="C74" s="12" t="s">
        <v>155</v>
      </c>
      <c r="D74" s="6" t="s">
        <v>128</v>
      </c>
      <c r="Q74" s="2"/>
      <c r="R74" s="2"/>
      <c r="AA74">
        <v>2</v>
      </c>
      <c r="AC74">
        <f t="shared" si="1"/>
        <v>1</v>
      </c>
    </row>
    <row r="75" spans="1:29" x14ac:dyDescent="0.25">
      <c r="A75" s="12" t="s">
        <v>148</v>
      </c>
      <c r="B75" s="12" t="s">
        <v>158</v>
      </c>
      <c r="C75" s="12" t="s">
        <v>159</v>
      </c>
      <c r="D75" s="6" t="s">
        <v>130</v>
      </c>
      <c r="Q75" s="2"/>
      <c r="R75" s="2"/>
      <c r="Y75">
        <v>1</v>
      </c>
      <c r="AB75">
        <v>1</v>
      </c>
      <c r="AC75">
        <f t="shared" si="1"/>
        <v>2</v>
      </c>
    </row>
    <row r="76" spans="1:29" x14ac:dyDescent="0.25">
      <c r="A76" s="12" t="s">
        <v>148</v>
      </c>
      <c r="B76" s="12" t="s">
        <v>158</v>
      </c>
      <c r="C76" s="12" t="s">
        <v>159</v>
      </c>
      <c r="D76" s="6" t="s">
        <v>131</v>
      </c>
      <c r="Q76" s="2"/>
      <c r="R76" s="2"/>
      <c r="AB76">
        <v>1.5</v>
      </c>
      <c r="AC76">
        <f t="shared" si="1"/>
        <v>1</v>
      </c>
    </row>
    <row r="77" spans="1:29" x14ac:dyDescent="0.25">
      <c r="A77" s="12" t="s">
        <v>154</v>
      </c>
      <c r="B77" s="14" t="s">
        <v>152</v>
      </c>
      <c r="C77" s="12" t="s">
        <v>155</v>
      </c>
      <c r="D77" s="6" t="s">
        <v>197</v>
      </c>
      <c r="I77" s="17">
        <v>1</v>
      </c>
      <c r="Q77" s="2"/>
      <c r="R77" s="2"/>
      <c r="AC77">
        <f t="shared" si="1"/>
        <v>1</v>
      </c>
    </row>
    <row r="78" spans="1:29" x14ac:dyDescent="0.25">
      <c r="A78" s="12" t="s">
        <v>154</v>
      </c>
      <c r="B78" s="14" t="s">
        <v>152</v>
      </c>
      <c r="C78" s="12" t="s">
        <v>155</v>
      </c>
      <c r="D78" s="6" t="s">
        <v>135</v>
      </c>
      <c r="L78">
        <v>1</v>
      </c>
      <c r="Q78" s="2"/>
      <c r="R78" s="2"/>
      <c r="AC78">
        <f t="shared" si="1"/>
        <v>1</v>
      </c>
    </row>
    <row r="79" spans="1:29" x14ac:dyDescent="0.25">
      <c r="A79" s="12" t="s">
        <v>154</v>
      </c>
      <c r="B79" s="14" t="s">
        <v>152</v>
      </c>
      <c r="C79" s="12" t="s">
        <v>155</v>
      </c>
      <c r="D79" s="6" t="s">
        <v>137</v>
      </c>
      <c r="I79" s="17">
        <v>1</v>
      </c>
      <c r="Q79" s="2"/>
      <c r="R79" s="2"/>
      <c r="AC79">
        <f t="shared" si="1"/>
        <v>1</v>
      </c>
    </row>
    <row r="80" spans="1:29" x14ac:dyDescent="0.25">
      <c r="A80" s="12" t="s">
        <v>154</v>
      </c>
      <c r="B80" s="14" t="s">
        <v>152</v>
      </c>
      <c r="C80" s="12" t="s">
        <v>155</v>
      </c>
      <c r="D80" s="6" t="s">
        <v>138</v>
      </c>
      <c r="I80" s="17">
        <v>2</v>
      </c>
      <c r="Q80" s="2"/>
      <c r="R80" s="2"/>
      <c r="AC80">
        <f t="shared" si="1"/>
        <v>1</v>
      </c>
    </row>
    <row r="81" spans="1:29" x14ac:dyDescent="0.25">
      <c r="A81" s="12" t="s">
        <v>201</v>
      </c>
      <c r="B81" s="14" t="s">
        <v>152</v>
      </c>
      <c r="C81" s="12" t="s">
        <v>200</v>
      </c>
      <c r="D81" s="14" t="s">
        <v>394</v>
      </c>
      <c r="F81">
        <v>1</v>
      </c>
      <c r="H81">
        <v>5</v>
      </c>
      <c r="I81" s="17">
        <v>1</v>
      </c>
      <c r="L81">
        <v>7</v>
      </c>
      <c r="N81">
        <v>4</v>
      </c>
      <c r="O81">
        <v>25</v>
      </c>
      <c r="Q81" s="2"/>
      <c r="R81" s="2">
        <v>1</v>
      </c>
      <c r="S81">
        <v>1</v>
      </c>
      <c r="AC81">
        <f t="shared" si="1"/>
        <v>8</v>
      </c>
    </row>
    <row r="82" spans="1:29" x14ac:dyDescent="0.25">
      <c r="E82" s="19" t="s">
        <v>357</v>
      </c>
      <c r="F82">
        <f>COUNT(F8:F81)</f>
        <v>9</v>
      </c>
      <c r="G82">
        <f t="shared" ref="G82:AB82" si="2">COUNT(G8:G81)</f>
        <v>1</v>
      </c>
      <c r="H82">
        <f t="shared" si="2"/>
        <v>1</v>
      </c>
      <c r="I82">
        <f t="shared" si="2"/>
        <v>24</v>
      </c>
      <c r="J82">
        <f t="shared" si="2"/>
        <v>2</v>
      </c>
      <c r="K82">
        <f t="shared" si="2"/>
        <v>2</v>
      </c>
      <c r="L82">
        <f t="shared" si="2"/>
        <v>6</v>
      </c>
      <c r="M82">
        <f t="shared" si="2"/>
        <v>3</v>
      </c>
      <c r="N82">
        <f t="shared" si="2"/>
        <v>3</v>
      </c>
      <c r="O82">
        <f t="shared" si="2"/>
        <v>4</v>
      </c>
      <c r="P82">
        <f t="shared" si="2"/>
        <v>9</v>
      </c>
      <c r="Q82">
        <f t="shared" si="2"/>
        <v>5</v>
      </c>
      <c r="R82">
        <f t="shared" si="2"/>
        <v>6</v>
      </c>
      <c r="S82">
        <f t="shared" si="2"/>
        <v>10</v>
      </c>
      <c r="T82">
        <f t="shared" si="2"/>
        <v>4</v>
      </c>
      <c r="U82">
        <f t="shared" si="2"/>
        <v>2</v>
      </c>
      <c r="V82">
        <f t="shared" si="2"/>
        <v>6</v>
      </c>
      <c r="W82">
        <f t="shared" si="2"/>
        <v>3</v>
      </c>
      <c r="X82">
        <f t="shared" si="2"/>
        <v>7</v>
      </c>
      <c r="Y82">
        <f t="shared" si="2"/>
        <v>4</v>
      </c>
      <c r="Z82">
        <f t="shared" si="2"/>
        <v>5</v>
      </c>
      <c r="AA82">
        <f t="shared" si="2"/>
        <v>9</v>
      </c>
      <c r="AB82">
        <f t="shared" si="2"/>
        <v>6</v>
      </c>
    </row>
    <row r="86" spans="1:29" x14ac:dyDescent="0.25">
      <c r="A86"/>
      <c r="B86"/>
      <c r="C86"/>
      <c r="I86"/>
    </row>
    <row r="87" spans="1:29" x14ac:dyDescent="0.25">
      <c r="A87"/>
      <c r="B87"/>
      <c r="C87"/>
      <c r="I87"/>
    </row>
    <row r="88" spans="1:29" x14ac:dyDescent="0.25">
      <c r="A88"/>
      <c r="B88"/>
      <c r="C88"/>
      <c r="I88"/>
    </row>
    <row r="89" spans="1:29" x14ac:dyDescent="0.25">
      <c r="A89"/>
      <c r="B89"/>
      <c r="C89"/>
      <c r="I89"/>
    </row>
    <row r="90" spans="1:29" x14ac:dyDescent="0.25">
      <c r="A90"/>
      <c r="B90"/>
      <c r="C90"/>
      <c r="I90"/>
    </row>
    <row r="91" spans="1:29" x14ac:dyDescent="0.25">
      <c r="A91"/>
      <c r="B91"/>
      <c r="C91"/>
      <c r="I91"/>
    </row>
    <row r="92" spans="1:29" x14ac:dyDescent="0.25">
      <c r="A92"/>
      <c r="B92"/>
      <c r="C92"/>
      <c r="I92"/>
    </row>
    <row r="93" spans="1:29" x14ac:dyDescent="0.25">
      <c r="A93"/>
      <c r="B93"/>
      <c r="C93"/>
      <c r="I93"/>
    </row>
    <row r="94" spans="1:29" x14ac:dyDescent="0.25">
      <c r="A94"/>
      <c r="B94"/>
      <c r="C94"/>
      <c r="I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quantitative</vt:lpstr>
      <vt:lpstr>qualitative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Simone</cp:lastModifiedBy>
  <cp:lastPrinted>2015-11-23T15:59:24Z</cp:lastPrinted>
  <dcterms:created xsi:type="dcterms:W3CDTF">2015-05-26T06:50:23Z</dcterms:created>
  <dcterms:modified xsi:type="dcterms:W3CDTF">2016-02-23T10:57:01Z</dcterms:modified>
</cp:coreProperties>
</file>